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3.3\обмен\!Редькина\!!!ДЭ2019\2020\ПрДБ\"/>
    </mc:Choice>
  </mc:AlternateContent>
  <bookViews>
    <workbookView xWindow="0" yWindow="0" windowWidth="15150" windowHeight="11505"/>
  </bookViews>
  <sheets>
    <sheet name="Лист1" sheetId="1" r:id="rId1"/>
  </sheets>
  <definedNames>
    <definedName name="competitors">Лист1!$C$12</definedName>
    <definedName name="experts">Лист1!$C$13</definedName>
  </definedNames>
  <calcPr calcId="162913"/>
</workbook>
</file>

<file path=xl/calcChain.xml><?xml version="1.0" encoding="utf-8"?>
<calcChain xmlns="http://schemas.openxmlformats.org/spreadsheetml/2006/main">
  <c r="G198" i="1" l="1"/>
  <c r="G199" i="1"/>
  <c r="G200" i="1"/>
  <c r="G201" i="1"/>
  <c r="G202" i="1"/>
  <c r="G203" i="1"/>
  <c r="G204" i="1"/>
  <c r="G205" i="1"/>
  <c r="G197" i="1"/>
  <c r="G223" i="1"/>
  <c r="J223" i="1" s="1"/>
  <c r="G222" i="1"/>
  <c r="J222" i="1" s="1"/>
  <c r="G221" i="1"/>
  <c r="J221" i="1" s="1"/>
  <c r="G220" i="1"/>
  <c r="J220" i="1" s="1"/>
  <c r="G219" i="1"/>
  <c r="J219" i="1" s="1"/>
  <c r="G216" i="1"/>
  <c r="G215" i="1"/>
  <c r="G212" i="1"/>
  <c r="G211" i="1"/>
  <c r="G210" i="1"/>
  <c r="G209" i="1"/>
  <c r="G208" i="1"/>
  <c r="G173" i="1"/>
  <c r="G172" i="1"/>
  <c r="F192" i="1"/>
  <c r="G192" i="1" s="1"/>
  <c r="F190" i="1"/>
  <c r="G190" i="1" s="1"/>
  <c r="F189" i="1"/>
  <c r="G188" i="1"/>
  <c r="G185" i="1"/>
  <c r="G184" i="1"/>
  <c r="G179" i="1"/>
  <c r="G180" i="1"/>
  <c r="G181" i="1"/>
  <c r="G178" i="1"/>
  <c r="G167" i="1"/>
  <c r="G168" i="1"/>
  <c r="G169" i="1"/>
  <c r="G170" i="1"/>
  <c r="G171" i="1"/>
  <c r="G174" i="1"/>
  <c r="G175" i="1"/>
  <c r="G166" i="1"/>
  <c r="G191" i="1"/>
  <c r="G189" i="1"/>
  <c r="G159" i="1"/>
  <c r="J159" i="1" s="1"/>
  <c r="G160" i="1"/>
  <c r="J160" i="1" s="1"/>
  <c r="G161" i="1"/>
  <c r="J161" i="1" s="1"/>
  <c r="G158" i="1"/>
  <c r="J158" i="1" s="1"/>
  <c r="G155" i="1"/>
  <c r="G154" i="1"/>
  <c r="G131" i="1"/>
  <c r="G132" i="1"/>
  <c r="G133" i="1"/>
  <c r="G134" i="1"/>
  <c r="G135" i="1"/>
  <c r="G136" i="1"/>
  <c r="G137" i="1"/>
  <c r="G138" i="1"/>
  <c r="G139" i="1"/>
  <c r="G140" i="1"/>
  <c r="G141" i="1"/>
  <c r="G142" i="1"/>
  <c r="G143" i="1"/>
  <c r="G144" i="1"/>
  <c r="G145" i="1"/>
  <c r="G146" i="1"/>
  <c r="G147" i="1"/>
  <c r="G148" i="1"/>
  <c r="G149" i="1"/>
  <c r="G150" i="1"/>
  <c r="G151" i="1"/>
  <c r="G130" i="1"/>
  <c r="G116" i="1"/>
  <c r="G115" i="1"/>
  <c r="G109" i="1"/>
  <c r="G110" i="1"/>
  <c r="G111" i="1"/>
  <c r="G112" i="1"/>
  <c r="G108" i="1"/>
  <c r="G101" i="1"/>
  <c r="G102" i="1"/>
  <c r="G97" i="1"/>
  <c r="G98" i="1"/>
  <c r="G99" i="1"/>
  <c r="G100" i="1"/>
  <c r="G103" i="1"/>
  <c r="G104" i="1"/>
  <c r="G105" i="1"/>
  <c r="G96" i="1"/>
  <c r="G54" i="1"/>
  <c r="J54" i="1" s="1"/>
  <c r="G91" i="1"/>
  <c r="J91" i="1" s="1"/>
  <c r="G90" i="1"/>
  <c r="J90" i="1" s="1"/>
  <c r="G89" i="1"/>
  <c r="J89" i="1" s="1"/>
  <c r="G88" i="1"/>
  <c r="J88" i="1" s="1"/>
  <c r="G87" i="1"/>
  <c r="J87" i="1" s="1"/>
  <c r="G86" i="1"/>
  <c r="J86" i="1" s="1"/>
  <c r="G85" i="1"/>
  <c r="J85" i="1" s="1"/>
  <c r="G84" i="1"/>
  <c r="J84" i="1" s="1"/>
  <c r="G83" i="1"/>
  <c r="G82" i="1"/>
  <c r="J82" i="1" s="1"/>
  <c r="G79" i="1"/>
  <c r="G53" i="1"/>
  <c r="J53" i="1" s="1"/>
  <c r="G52" i="1"/>
  <c r="J52" i="1" s="1"/>
  <c r="G51" i="1"/>
  <c r="J51" i="1" s="1"/>
  <c r="G50" i="1"/>
  <c r="J50" i="1" s="1"/>
  <c r="G47" i="1"/>
  <c r="G46" i="1"/>
  <c r="G43" i="1"/>
  <c r="G34" i="1"/>
  <c r="G35" i="1"/>
  <c r="G36" i="1"/>
  <c r="G37" i="1"/>
  <c r="G38" i="1"/>
  <c r="G39" i="1"/>
  <c r="G40" i="1"/>
  <c r="G41" i="1"/>
  <c r="G42" i="1"/>
  <c r="G27" i="1"/>
  <c r="G28" i="1"/>
  <c r="G29" i="1"/>
  <c r="G30" i="1"/>
  <c r="G31" i="1"/>
  <c r="G32" i="1"/>
  <c r="G33" i="1"/>
  <c r="G26" i="1"/>
  <c r="G23" i="1"/>
  <c r="G24" i="1"/>
  <c r="G25" i="1"/>
  <c r="G22" i="1"/>
  <c r="G18" i="1"/>
  <c r="G14" i="1"/>
  <c r="G15" i="1"/>
  <c r="G16" i="1"/>
  <c r="G17" i="1"/>
  <c r="G19" i="1"/>
  <c r="G13" i="1"/>
  <c r="G71" i="1"/>
  <c r="G74" i="1"/>
  <c r="G59" i="1"/>
  <c r="G73" i="1"/>
  <c r="G61" i="1"/>
  <c r="G66" i="1"/>
  <c r="G62" i="1"/>
  <c r="G70" i="1"/>
  <c r="G60" i="1"/>
  <c r="G72" i="1"/>
  <c r="G65" i="1"/>
  <c r="G64" i="1"/>
  <c r="G77" i="1"/>
  <c r="G63" i="1"/>
  <c r="G78" i="1"/>
  <c r="G67" i="1"/>
  <c r="J231" i="1" l="1"/>
</calcChain>
</file>

<file path=xl/sharedStrings.xml><?xml version="1.0" encoding="utf-8"?>
<sst xmlns="http://schemas.openxmlformats.org/spreadsheetml/2006/main" count="996" uniqueCount="242">
  <si>
    <t>Приложение 6</t>
  </si>
  <si>
    <t>Демонстрационный экзамен по стандартам Ворлдскиллс Россия</t>
  </si>
  <si>
    <t>НАИМЕНОВАНИЕ КОМПЕТЕНЦИИ</t>
  </si>
  <si>
    <t>Количество участников, на которое рассчитан Инфраструктурный лист</t>
  </si>
  <si>
    <t>Количество рабочих мест для участников</t>
  </si>
  <si>
    <t>№</t>
  </si>
  <si>
    <t>Наименование</t>
  </si>
  <si>
    <t>Технические характеристики</t>
  </si>
  <si>
    <t>Комментарий</t>
  </si>
  <si>
    <t>Ед. измерения</t>
  </si>
  <si>
    <t>Кол-во</t>
  </si>
  <si>
    <t>Требование наличия позиции в КОД 2019</t>
  </si>
  <si>
    <t>Расходные материалы</t>
  </si>
  <si>
    <t>НА ВСЕХ ЭКСПЕРТОВ</t>
  </si>
  <si>
    <t>НА ВСЕХ УЧАСТНИКОВ И ЭКСПЕРТОВ</t>
  </si>
  <si>
    <t>КОМНАТА ГЛАВНОГО ЭКСПЕРТА</t>
  </si>
  <si>
    <t>ДОПОЛНИТЕЛЬНЫЕ ТРЕБОВАНИЯ/КОММЕНТАРИИ К ЗАСТРОЙКЕ ПЛОЩАДКИ</t>
  </si>
  <si>
    <t>Программные решения для бизнеса</t>
  </si>
  <si>
    <t>НА 20 РАБОЧИХ МЕСТ 
( 20 УЧАСТНИКОВ)</t>
  </si>
  <si>
    <t>Персональный компьютер в сборе</t>
  </si>
  <si>
    <t>Компьютерный монитор</t>
  </si>
  <si>
    <t>Интерфейсный кабель для подключения монитора</t>
  </si>
  <si>
    <t>Характеристики позиции на усмотрение организаторов</t>
  </si>
  <si>
    <t>Клавиатура</t>
  </si>
  <si>
    <t>Компьютерная мышь</t>
  </si>
  <si>
    <t>VGA-VGA, либо DVI-DVI, либо HDMI-HDMI в зависимости от способа подключения монитора к ПК</t>
  </si>
  <si>
    <t>Рекомендуется клавиатура без клавиши Power, подключение по USB</t>
  </si>
  <si>
    <t>Рекомендуется подключение по USB</t>
  </si>
  <si>
    <t>шт</t>
  </si>
  <si>
    <t>Общее кол-во</t>
  </si>
  <si>
    <t>+</t>
  </si>
  <si>
    <t>Кабель питания</t>
  </si>
  <si>
    <t>Кабель питания CEE 7/7 - IEC 320 C13</t>
  </si>
  <si>
    <t>При использовании ИБП заменить на кабель питания IEC 320 C13 - IEC 320 C14</t>
  </si>
  <si>
    <t>-</t>
  </si>
  <si>
    <t>Сетевой фильтр</t>
  </si>
  <si>
    <t>6 розеток, 5 метров</t>
  </si>
  <si>
    <t>Рекомендуется использование сертифицированных устройств</t>
  </si>
  <si>
    <t>Оборудование и инструменты</t>
  </si>
  <si>
    <t>Программное обеспечение</t>
  </si>
  <si>
    <t>ПО операционная система</t>
  </si>
  <si>
    <t>лицензия</t>
  </si>
  <si>
    <t>Например, ОС Microsoft Windows 10 Pro (Edu), в том числе ознакомительная версия
https://www.microsoft.com/en-us/windows/get-windows-10</t>
  </si>
  <si>
    <t>ПО для просмотра документов в формате PDF</t>
  </si>
  <si>
    <t>Программное обеспечение для просмотра документов в формате PDF</t>
  </si>
  <si>
    <t>Например, Adobe Reader DC
https://get.adobe.com/reader/</t>
  </si>
  <si>
    <t>ПО для архивации</t>
  </si>
  <si>
    <t>Программное обеспечение для архивации</t>
  </si>
  <si>
    <t>Например, 7-Zip
http://www.7-zip.org/download.html</t>
  </si>
  <si>
    <t>ПО офисный пакет</t>
  </si>
  <si>
    <t>Программное обеспечение офисный пакет приложений (текстовый процессор, табличный редактор, редактор презентаций), год выпуска не старше 2013</t>
  </si>
  <si>
    <t>Например, Microsoft Office 2016 или 365 (Word, Excel, Power Point), в том числе ознакомительная версия
https://products.office.com/en-us/get-office-oem-download-page</t>
  </si>
  <si>
    <t>ПО редактор диаграмм</t>
  </si>
  <si>
    <t>Например, Microsoft Visio Professional 2016, в том числе ознакомительная версия
https://products.office.com/en-us/visio/visio-professional-business-and-diagram-software</t>
  </si>
  <si>
    <t>ПО текстовый редактор</t>
  </si>
  <si>
    <t>Программное обеспечение текстовый редактор, например, Notepad++
https://notepad-plus-plus.org/download/v7.5.8.html</t>
  </si>
  <si>
    <t>Данное ПО предоставляется бесплатно
https://docs.microsoft.com/en-us/sql/connect/jdbc/download-microsoft-jdbc-driver-for-sql-server</t>
  </si>
  <si>
    <t>ПО Git</t>
  </si>
  <si>
    <t>Данное ПО предоставляется бесплатно
https://git-scm.com/downloads</t>
  </si>
  <si>
    <t>ПО .NET Framework Developer pack</t>
  </si>
  <si>
    <t>Данное ПО предоставляется бесплатно
https://www.microsoft.com/net/download/framework</t>
  </si>
  <si>
    <t>ПО SQL Server Management Studio</t>
  </si>
  <si>
    <t>Данное ПО предоставляется бесплатно
https://docs.microsoft.com/en-us/sql/ssms/download-sql-server-management-studio-ssms</t>
  </si>
  <si>
    <t>ПО MySQL Installer</t>
  </si>
  <si>
    <t>Данное ПО предоставляется бесплатно
https://dev.mysql.com/downloads/windows/installer/8.0.html</t>
  </si>
  <si>
    <t>ПО Microsoft JDBC Driver for SQL Server</t>
  </si>
  <si>
    <t>ПО Microsoft Visual Studio</t>
  </si>
  <si>
    <t>Данное ПО предоставляется бесплатно
https://visualstudio.microsoft.com/vs/community/</t>
  </si>
  <si>
    <t>ПО Java SE Development Kit</t>
  </si>
  <si>
    <t>Данное ПО предоставляется бесплатно
https://www.oracle.com/technetwork/java/javase/downloads/index.html</t>
  </si>
  <si>
    <t>ПО IntelliJ IDEA</t>
  </si>
  <si>
    <t>Данное ПО предоставляется бесплатно
http://www.jetbrains.com/idea/download/</t>
  </si>
  <si>
    <t>ПО NetBeans</t>
  </si>
  <si>
    <t>Данное ПО предоставляется бесплатно
https://netbeans.org/downloads/index.html</t>
  </si>
  <si>
    <t>ПО Eclipse IDE for Java Developers</t>
  </si>
  <si>
    <t>Данное ПО предоставляется бесплатно
http://www.eclipse.org/downloads/packages/release/photon/r/eclipse-ide-java-developers</t>
  </si>
  <si>
    <t>ПО e(fx)clipse</t>
  </si>
  <si>
    <t>Данное ПО предоставляется бесплатно
http://www.eclipse.org/efxclipse/install.html</t>
  </si>
  <si>
    <t>ПО Hibernate ORM</t>
  </si>
  <si>
    <t>Данное ПО предоставляется бесплатно
http://hibernate.org/orm/releases/</t>
  </si>
  <si>
    <t>ПО Anaconda</t>
  </si>
  <si>
    <t>Данное ПО предоставляется бесплатно
https://www.anaconda.com/download/</t>
  </si>
  <si>
    <t>ПО PyCharm</t>
  </si>
  <si>
    <t>Данное ПО предоставляется бесплатно
https://www.jetbrains.com/pycharm/download/</t>
  </si>
  <si>
    <t>ПО SQLAlchemy</t>
  </si>
  <si>
    <t>Данное ПО предоставляется бесплатно
https://www.sqlalchemy.org/download.html</t>
  </si>
  <si>
    <t>Мебель</t>
  </si>
  <si>
    <t>Офисный стол</t>
  </si>
  <si>
    <t>Компьютерный стул</t>
  </si>
  <si>
    <t>Ручка</t>
  </si>
  <si>
    <t>Карандаш</t>
  </si>
  <si>
    <t>Ластик</t>
  </si>
  <si>
    <t>Папка-конверт на кнопке А4</t>
  </si>
  <si>
    <t>Бумага А4</t>
  </si>
  <si>
    <t>пачка</t>
  </si>
  <si>
    <t>1 (на 5 участников)</t>
  </si>
  <si>
    <t>Данное ПО предоставляется бесплатно
https://notepad-plus-plus.org/</t>
  </si>
  <si>
    <t>Программное обеспечение операционная система с интегрированной программной платформой .NET Framework, версия не ниже 4.7</t>
  </si>
  <si>
    <t>Программное обеспечение SQL Server Management Studio, год выпуска не старше 2017</t>
  </si>
  <si>
    <t>ПО Inno Setup</t>
  </si>
  <si>
    <t>Данное ПО предоставляется бесплатно
http://www.jrsoftware.org/isdl.php</t>
  </si>
  <si>
    <t>Программное обеспечение Inno Setup для создания инсталляторов для Windows программ, версия не ниже 6</t>
  </si>
  <si>
    <t>Рабочее место для организации "интернет-кафе"
Возможна замена позиций 1-5 на ноутбук с аналогичными характеристиками
1 "интернет-кафе" на 15 участников</t>
  </si>
  <si>
    <t>Огнетушитель углекислотный</t>
  </si>
  <si>
    <t>Рекомендуется ОУ-1</t>
  </si>
  <si>
    <t>Аптечка</t>
  </si>
  <si>
    <t>Рекомендуется аптечка первой помощи офисная</t>
  </si>
  <si>
    <t>ПО веб-браузер</t>
  </si>
  <si>
    <t>Программное обеспечение для просмотра веб-сайтов</t>
  </si>
  <si>
    <t>Например, Google Chrome
https://www.google.com/chrome/</t>
  </si>
  <si>
    <t>Мусорная корзина</t>
  </si>
  <si>
    <t>Файл канцелярский</t>
  </si>
  <si>
    <t>Степлер 24/6</t>
  </si>
  <si>
    <t>Набор скоб для степлера 24/6</t>
  </si>
  <si>
    <t>Набор маркеров 4 цвета</t>
  </si>
  <si>
    <t>Ножницы</t>
  </si>
  <si>
    <t>Папка-регистратор</t>
  </si>
  <si>
    <t>Скотч прозрачный</t>
  </si>
  <si>
    <t>Закладки-стикеры</t>
  </si>
  <si>
    <t>USB-накопитель</t>
  </si>
  <si>
    <t>Для хранения скан-копий документов и результатов работ</t>
  </si>
  <si>
    <t>Возможна замена позиций 1-5 на ноутбук с аналогичными характеристиками</t>
  </si>
  <si>
    <t>Проектор</t>
  </si>
  <si>
    <t>Рекомендуется длиннофокусный проектор с разрешением WXGA</t>
  </si>
  <si>
    <t>Экран для проектора</t>
  </si>
  <si>
    <t>Возможна замена позиции на SmartBoard</t>
  </si>
  <si>
    <t>Интерфейсный кабель для подключения проектора</t>
  </si>
  <si>
    <t>VGA-VGA, либо DVI-DVI, либо HDMI-HDMI в зависимости от способа подключения проектора к ПК</t>
  </si>
  <si>
    <t>БРИФИНГ-ЗОНА</t>
  </si>
  <si>
    <t>КОМНАТА ЭКСПЕРТОВ
(на 1 группу оценки)</t>
  </si>
  <si>
    <t>СЕРВЕРНАЯ</t>
  </si>
  <si>
    <t>Сервер</t>
  </si>
  <si>
    <t>Например, Team Server R2-E52 в комплектации:
- Платформа - 2U, 2 x E5-2600v3/v4, 24 DIMMs, 16 x 2.5 HS, LSI 3108, 2 x 920W, 4 Gee, 6 PCIe LP
- Процессор - Intel Xeon E5-2620 v4, 2.1GHz / 3.0GHz, 8 Cores, 20 MB LLC, 85 W, DDR4-2133, 8 GT/s QPI, HT, TB
- Оперативная память - 2 х 32 GB Kingston DDR4-2133 ECC Registered DIMM
- Жесткие диски - 2 x Intel SSDSC2BB016T401</t>
  </si>
  <si>
    <t>Консольный кабель для управления сервером</t>
  </si>
  <si>
    <t>RJ45-DB09F, либо USB Type A - USB mini-B, либо иной в зависимости от способа подключения сервера</t>
  </si>
  <si>
    <t>Маршрутизатор</t>
  </si>
  <si>
    <t>Управляемый коммутатор</t>
  </si>
  <si>
    <t>Layer 2, 16 портов Ethernet стандарта 100BASE-T и/или 1000BASE-T</t>
  </si>
  <si>
    <t>При увеличении количества участников потребуется большее количество портов
Возможен отказ от позиции при использовании существующей сетевой инфраструктуры</t>
  </si>
  <si>
    <t>ПО серверная операционная система</t>
  </si>
  <si>
    <t>Например, ОС Microsoft Windows Server 2016, в том числе ознакомительная версия
https://www.microsoft.com/en-us/cloud-platform/windows-server</t>
  </si>
  <si>
    <t>ПО для управления версиями</t>
  </si>
  <si>
    <t>Программное обеспечение Gogs</t>
  </si>
  <si>
    <t>Данное ПО предоставляется бесплатно
https://gogs.io/</t>
  </si>
  <si>
    <t>ПО Microsoft SQL Server Express</t>
  </si>
  <si>
    <t>Данное ПО предоставляется бесплатно
https://www.microsoft.com/en-us/sql-server/sql-server-downloads</t>
  </si>
  <si>
    <t>Программное обеспечение MySQL Installer Community 8, включая следующие компоненты:
- MySQL Server;
- MySQL Workbench.</t>
  </si>
  <si>
    <t>Кабель сетевой UTP cat 5e</t>
  </si>
  <si>
    <t>бухта</t>
  </si>
  <si>
    <t>Возможен отказ от позиции при использовании существующей сетевой инфраструктуры</t>
  </si>
  <si>
    <t>Колпачки для разъемов RJ-45</t>
  </si>
  <si>
    <t>Разъемы RJ-45</t>
  </si>
  <si>
    <t>шт.</t>
  </si>
  <si>
    <t>Патч-корд</t>
  </si>
  <si>
    <t>Стяжка нейлоновая</t>
  </si>
  <si>
    <t>Программное обеспечение Microsoft SQL Server Express, год выпуска не старше 2017</t>
  </si>
  <si>
    <t>МФУ лазерное ч/б, А4</t>
  </si>
  <si>
    <t>Интерфейсный кабель для подключения МФУ</t>
  </si>
  <si>
    <t>Рекомендуется наличие устройства автоподачи оригиналов</t>
  </si>
  <si>
    <t>USB A(m) - USB B(m), либо иной тип кабеля в зависимости от способа подключения МФУ к ПК</t>
  </si>
  <si>
    <t>Электричество на 1 пост для участника</t>
  </si>
  <si>
    <t>220 вольт</t>
  </si>
  <si>
    <t>Минимальная скорость 20Мбит/с</t>
  </si>
  <si>
    <t>100 Mbps, структура сети в плане застройки</t>
  </si>
  <si>
    <t>Контролируемая температура в помещении: минимум 16 градусов, максимум - 26</t>
  </si>
  <si>
    <t>Интернет должен быть только на ПК для "интернет-кафе", в брифинг-зоне и у ГЭ</t>
  </si>
  <si>
    <t>РАБОЧАЯ ПЛОЩАДКА участникОВ 
НА 1-ГО УЧАСТНИКА/КОМАНДУ</t>
  </si>
  <si>
    <t>Для организации подсети экспертов и подсети участников</t>
  </si>
  <si>
    <t>Проводной Интернет на экзаменационную площадку</t>
  </si>
  <si>
    <t>Локальная сеть на экзаменационную площадку, комнату экспертов и серверную</t>
  </si>
  <si>
    <t>Рекомендуется:
- Intel Core i5 или аналог;
- наличие порта USB 3.0</t>
  </si>
  <si>
    <t>Название образовательной организации</t>
  </si>
  <si>
    <t>Адрес</t>
  </si>
  <si>
    <t>г.Березники, Советсткий пр-кт, 17</t>
  </si>
  <si>
    <t>ГБПОУ "Березниковский политехнический техникум"</t>
  </si>
  <si>
    <t>Windows 10 Professional 1903 x64</t>
  </si>
  <si>
    <t>Программное обеспечение Adobe Acrobat Reader DC - Russsian 19.008.2007</t>
  </si>
  <si>
    <t>7-zip 19.00.00.0</t>
  </si>
  <si>
    <t>Программное обеспечение офисный пакет приложений Microsoft Office Standard 2019 ru-ru</t>
  </si>
  <si>
    <t>Программное обеспечение Microsoft Visual Studio Community 2019 16.3.29326.7f1</t>
  </si>
  <si>
    <t>Программное обеспечение текстовый редактор, например, Notepad++ 7.8.4</t>
  </si>
  <si>
    <t>Git version  2.24.1.2</t>
  </si>
  <si>
    <t>Программная платформа .NET Framework developer pack версии 4.8</t>
  </si>
  <si>
    <t>Программное обеспечение SQL Server Management Studio 18.4</t>
  </si>
  <si>
    <t xml:space="preserve">Программное обеспечение MySQL Installer Community 8.0.18, </t>
  </si>
  <si>
    <t>Программное обеспечение Microsoft JDBC Driver 7.4 для SQL Server</t>
  </si>
  <si>
    <t>Программное обеспечение Microsoft Visual Studio 2019 16.3.29326.7f1 Community,включая следующие компоненты:
- .NET desktop development Workload;
- Universal Windows Platform development Workload;
- Python development Workload;
- Data storage and processing Workload;
- Entity Framework (EF).</t>
  </si>
  <si>
    <t>Программное обеспечение IntelliJ IDEA Community Edition 2018</t>
  </si>
  <si>
    <t>Программное обеспечение NetBeans IDE 8.2 LTS</t>
  </si>
  <si>
    <t>Программное обеспечение ПО Eclipse IDE for Enterprise Java Developers, 2019‑12</t>
  </si>
  <si>
    <t>Программное обеспечение e(fx)clipse версия 3.3.0</t>
  </si>
  <si>
    <t>Программное обеспечение Hibernate ORM версия 5.4</t>
  </si>
  <si>
    <t>Программное обеспечение Anaconda3 2019.10</t>
  </si>
  <si>
    <t>Программное обеспечение PyCharm Community Edition 2019 3.1</t>
  </si>
  <si>
    <t>Программное обеспечение SQLAlchemy 1.3.13</t>
  </si>
  <si>
    <t>Папка-конверт с кнопкой BRAUBERG, А4, до 100 листов, прозрачная, 0,15 мм</t>
  </si>
  <si>
    <t xml:space="preserve"> ОУ-1</t>
  </si>
  <si>
    <t>пластиковый футляр, состав — по приказу № 325</t>
  </si>
  <si>
    <t>Windows 10 Professional</t>
  </si>
  <si>
    <t>Adobe Reader 11</t>
  </si>
  <si>
    <t>Winrar</t>
  </si>
  <si>
    <t>Microsoft Office 2013</t>
  </si>
  <si>
    <t>Google Chrome</t>
  </si>
  <si>
    <t>Ручка шариковая масляная СТАММ «Офис», СИНЯЯ, корпус тонированный синий, узел 1,2 мм, линия письма 1 мм, ОФ999</t>
  </si>
  <si>
    <t>Карандаш чернографитный УКОРОЧЕННЫЙ STAFF «Basic», 90 мм, HB, без резинки, лакированный корпус, заточенный, 181255</t>
  </si>
  <si>
    <t>Ластик, белый, прямоугольный,натуральный каучук</t>
  </si>
  <si>
    <t>Бумага офисная IQ ULTRA, А4, 80 г/м2, 500 л., марка А, Mondi, белизна 168%</t>
  </si>
  <si>
    <t>Папки-файлы перфорированные А4 ОФИСМАГ, КОМПЛЕКТ 100 шт., матовые, 30 мкм, 222095</t>
  </si>
  <si>
    <t>Степлер №24/6, 26/6 BRAUBERG «Standard+», до 30 листов, полнозагрузочный, синий,</t>
  </si>
  <si>
    <t>Скобы BRAUBERG № 26/6 (для степлеров 24/6), 1000 штук, экономичные, до 30 листов</t>
  </si>
  <si>
    <t>Набор текстовыделителей BRAUBERG 4 шт., АССОРТИ, «Contract», линия 1-5 мм</t>
  </si>
  <si>
    <t>Ножницы BRAUBERG «Standard» 160 мм, классической формы, черные</t>
  </si>
  <si>
    <t>Папка-регистратор ОФИСМАГ с арочным механизмом, покрытие из ПВХ, 75 мм, черная</t>
  </si>
  <si>
    <t>Клейкая лента упаковочная 48 мм х 66 м, прозрачная, толщина 45 микрон, BRAUBERG</t>
  </si>
  <si>
    <t>Флеш-диск 16 GB, SMARTBUY Paean, USB 2.0, черный</t>
  </si>
  <si>
    <t>Закладки клейкие BRAUBERG НЕОНОВЫЕ, пластиковые, 45×12 мм, 5 цветов х 20 листов, на пластиковом основании</t>
  </si>
  <si>
    <t>увлажнтель воздуха</t>
  </si>
  <si>
    <t>Программное обеспечение SQLAlchemy, версия не ниже 1.3.13</t>
  </si>
  <si>
    <t>VGA-VGA</t>
  </si>
  <si>
    <t>RJ45-DB09F/USB Type A - USB mini-B</t>
  </si>
  <si>
    <t>клавиатура без клавиши Power, подключение по USB Genius</t>
  </si>
  <si>
    <t xml:space="preserve">Платформа Supermicro SERVER SYS-2029P-C1R (X11DPI-N-P, CSE-213AC-R1K23LPB) ( LGA 3647, 16xDDR4 Up to 4TB ECC 3DS LRDIMM, 8x 2.5" SAS3 &amp; 8x 2.5" SATA3 Hot-swap Drive Bays, optional DVD-ROM drive, optional support 2 NVMe/SSD/HDD 2.5" fix drives, M.2, 2x 1GbE LAN ports with Intel® X722, 2 SuperDOM, 1 VGA, 2 COM, 2 USB 3.0, 4 USB 2.0, 1 Type A, 1200W Redundant Power) 
Процессор CPU Intel Xeon Silver 4210 2.2G CD8069503956302 
Оперативная память Samsung DDR4 32GB  RDIMM 2933 1.2V 
Накопитель SSD Samsung SSD 1920GB PM883 2.5" 7mm SATA 6Gb/s TLC R/W 550/520 MB/s R/W 98K/30K IOPs
</t>
  </si>
  <si>
    <t>Монитор Samsung SyncMaster E1920N 18.5"</t>
  </si>
  <si>
    <t xml:space="preserve">USB Defender </t>
  </si>
  <si>
    <t xml:space="preserve"> ОС Microsoft Windows Server 2016</t>
  </si>
  <si>
    <t xml:space="preserve"> Intel®Core™ i7-8700 CPU @ 3,7GHz 8,00 ГБ 64--разрядная операционная система,процессор x64, Windows 10 PRo </t>
  </si>
  <si>
    <t>ЖК-монитор, широкоформатный
Диагональ 23.6" Разрешение 1920x1080 (16:9)
Подсветка WLED Макс. частота обновления кадров 76 Гц</t>
  </si>
  <si>
    <t>Проводная компьютерная клавиатура ОКЛИК 620М</t>
  </si>
  <si>
    <t>Проводная компьютерная мышь ОКЛИК</t>
  </si>
  <si>
    <t>Windows 10 Pro x64</t>
  </si>
  <si>
    <t>Стол компьютерный с нишей ученический</t>
  </si>
  <si>
    <t>Стул офисный</t>
  </si>
  <si>
    <t xml:space="preserve"> Intel®Core™ i5-7400 CPU @ 3,00GHz 8,00 ГБ 64--разрядная операционная система,процессор x64, Windows 10 PRo </t>
  </si>
  <si>
    <t>ЖКД с диагональю 21"</t>
  </si>
  <si>
    <t>Проводная компьютерная клавиатура</t>
  </si>
  <si>
    <t xml:space="preserve">Проводная компьютерная мышь </t>
  </si>
  <si>
    <t>Пластиковая, черная</t>
  </si>
  <si>
    <t>Проектор Aser</t>
  </si>
  <si>
    <t>Экран настенный белый</t>
  </si>
  <si>
    <t>Стол ученический</t>
  </si>
  <si>
    <t>Принтер лазерный HP Laserjet Pro M1132 (принтер, копир, сканер)</t>
  </si>
  <si>
    <t>ОБЩАЯ РАБОЧАЯ ПЛОЩАДКА участников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</si>
</sst>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rgb="FF000000"/>
      <name val="Calibri"/>
    </font>
    <font>
      <b/>
      <sz val="10"/>
      <color rgb="FF000000"/>
      <name val="Times New Roman"/>
      <family val="1"/>
    </font>
    <font>
      <sz val="10"/>
      <color rgb="FF000000"/>
      <name val="Times New Roman"/>
      <family val="1"/>
    </font>
    <font>
      <b/>
      <sz val="10"/>
      <color rgb="FF00B050"/>
      <name val="Times New Roman"/>
      <family val="1"/>
    </font>
    <font>
      <sz val="11"/>
      <name val="Calibri"/>
      <family val="2"/>
    </font>
    <font>
      <b/>
      <sz val="10"/>
      <name val="Times New Roman"/>
      <family val="1"/>
    </font>
    <font>
      <b/>
      <u/>
      <sz val="10"/>
      <name val="Times New Roman"/>
      <family val="1"/>
    </font>
    <font>
      <sz val="10"/>
      <color rgb="FFFFFF00"/>
      <name val="Times New Roman"/>
      <family val="1"/>
    </font>
    <font>
      <b/>
      <sz val="10"/>
      <color rgb="FFFF0000"/>
      <name val="Times New Roman"/>
      <family val="1"/>
    </font>
    <font>
      <sz val="10"/>
      <name val="Times New Roman"/>
      <family val="1"/>
    </font>
    <font>
      <b/>
      <sz val="10"/>
      <color theme="1"/>
      <name val="Times New Roman"/>
      <family val="1"/>
      <charset val="204"/>
    </font>
    <font>
      <sz val="10"/>
      <name val="Times New Roman"/>
      <family val="1"/>
      <charset val="204"/>
    </font>
    <font>
      <sz val="10"/>
      <color theme="1"/>
      <name val="Times New Roman"/>
      <family val="1"/>
      <charset val="204"/>
    </font>
  </fonts>
  <fills count="10">
    <fill>
      <patternFill patternType="none"/>
    </fill>
    <fill>
      <patternFill patternType="gray125"/>
    </fill>
    <fill>
      <patternFill patternType="solid">
        <fgColor rgb="FF000000"/>
        <bgColor rgb="FF000000"/>
      </patternFill>
    </fill>
    <fill>
      <patternFill patternType="solid">
        <fgColor rgb="FFA5A5A5"/>
        <bgColor rgb="FFA5A5A5"/>
      </patternFill>
    </fill>
    <fill>
      <patternFill patternType="solid">
        <fgColor rgb="FFD6E3BC"/>
        <bgColor rgb="FFD6E3BC"/>
      </patternFill>
    </fill>
    <fill>
      <patternFill patternType="solid">
        <fgColor rgb="FFFFFFFF"/>
        <bgColor rgb="FFFFFFFF"/>
      </patternFill>
    </fill>
    <fill>
      <patternFill patternType="solid">
        <fgColor theme="0"/>
        <bgColor indexed="64"/>
      </patternFill>
    </fill>
    <fill>
      <patternFill patternType="solid">
        <fgColor theme="6" tint="0.59999389629810485"/>
        <bgColor rgb="FFD6E3BC"/>
      </patternFill>
    </fill>
    <fill>
      <patternFill patternType="solid">
        <fgColor theme="6" tint="0.59999389629810485"/>
        <bgColor indexed="64"/>
      </patternFill>
    </fill>
    <fill>
      <patternFill patternType="solid">
        <fgColor theme="0" tint="-0.34998626667073579"/>
        <bgColor indexed="64"/>
      </patternFill>
    </fill>
  </fills>
  <borders count="1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52">
    <xf numFmtId="0" fontId="0" fillId="0" borderId="0" xfId="0" applyFont="1" applyAlignment="1"/>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applyAlignment="1">
      <alignment horizontal="center" vertical="top" wrapText="1"/>
    </xf>
    <xf numFmtId="0" fontId="5" fillId="0" borderId="3" xfId="0" applyFont="1" applyBorder="1" applyAlignment="1">
      <alignment horizontal="left" vertical="top" wrapText="1"/>
    </xf>
    <xf numFmtId="0" fontId="6" fillId="0" borderId="3" xfId="0" applyFont="1" applyBorder="1" applyAlignment="1">
      <alignment horizontal="center" vertical="center" wrapText="1"/>
    </xf>
    <xf numFmtId="0" fontId="1"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center" vertical="top" wrapText="1"/>
    </xf>
    <xf numFmtId="0" fontId="7" fillId="0" borderId="0" xfId="0" applyFont="1" applyAlignment="1">
      <alignment vertical="top" wrapText="1"/>
    </xf>
    <xf numFmtId="0" fontId="2" fillId="2" borderId="3" xfId="0" applyFont="1" applyFill="1" applyBorder="1" applyAlignment="1">
      <alignment horizontal="center" vertical="top" wrapText="1"/>
    </xf>
    <xf numFmtId="0" fontId="2" fillId="2" borderId="3" xfId="0" applyFont="1" applyFill="1" applyBorder="1" applyAlignment="1">
      <alignment vertical="top" wrapText="1"/>
    </xf>
    <xf numFmtId="0" fontId="1" fillId="4" borderId="3" xfId="0" applyFont="1" applyFill="1" applyBorder="1" applyAlignment="1">
      <alignment horizontal="center" vertical="top" wrapText="1"/>
    </xf>
    <xf numFmtId="0" fontId="5" fillId="4" borderId="3" xfId="0" applyFont="1" applyFill="1" applyBorder="1" applyAlignment="1">
      <alignment horizontal="center" vertical="top" wrapText="1"/>
    </xf>
    <xf numFmtId="0" fontId="9" fillId="5" borderId="3" xfId="0" applyFont="1" applyFill="1" applyBorder="1" applyAlignment="1">
      <alignment horizontal="center" vertical="top" wrapText="1"/>
    </xf>
    <xf numFmtId="0" fontId="5" fillId="5" borderId="3" xfId="0" applyFont="1" applyFill="1" applyBorder="1" applyAlignment="1">
      <alignment horizontal="center" vertical="top" wrapText="1"/>
    </xf>
    <xf numFmtId="0" fontId="2" fillId="5" borderId="3"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3" xfId="0" applyFont="1" applyFill="1" applyBorder="1" applyAlignment="1">
      <alignment vertical="top" wrapText="1"/>
    </xf>
    <xf numFmtId="0" fontId="2" fillId="2" borderId="3" xfId="0" applyFont="1" applyFill="1" applyBorder="1" applyAlignment="1">
      <alignment horizontal="left" vertical="top" wrapText="1"/>
    </xf>
    <xf numFmtId="0" fontId="2" fillId="0" borderId="3" xfId="0" applyFont="1" applyBorder="1"/>
    <xf numFmtId="0" fontId="2" fillId="2" borderId="7" xfId="0" applyFont="1" applyFill="1" applyBorder="1" applyAlignment="1">
      <alignment vertical="top" wrapText="1"/>
    </xf>
    <xf numFmtId="0" fontId="8" fillId="0" borderId="1" xfId="0" applyFont="1" applyBorder="1" applyAlignment="1">
      <alignment horizontal="center" vertical="top" wrapText="1"/>
    </xf>
    <xf numFmtId="0" fontId="4" fillId="0" borderId="5" xfId="0" applyFont="1" applyBorder="1"/>
    <xf numFmtId="0" fontId="0" fillId="0" borderId="0" xfId="0" applyFont="1" applyAlignment="1"/>
    <xf numFmtId="0" fontId="10" fillId="0" borderId="8" xfId="0" applyFont="1" applyBorder="1" applyAlignment="1">
      <alignment horizontal="left" vertical="top" wrapText="1"/>
    </xf>
    <xf numFmtId="0" fontId="11" fillId="0" borderId="8" xfId="0" applyFont="1" applyFill="1" applyBorder="1" applyAlignment="1">
      <alignment horizontal="justify" vertical="top" wrapText="1"/>
    </xf>
    <xf numFmtId="0" fontId="11" fillId="0" borderId="8" xfId="0" applyFont="1" applyFill="1" applyBorder="1" applyAlignment="1">
      <alignment vertical="top" wrapText="1"/>
    </xf>
    <xf numFmtId="0" fontId="11" fillId="6" borderId="8" xfId="0" applyFont="1" applyFill="1" applyBorder="1" applyAlignment="1">
      <alignment horizontal="left" vertical="top" wrapText="1"/>
    </xf>
    <xf numFmtId="0" fontId="11" fillId="0" borderId="8" xfId="0" applyFont="1" applyFill="1" applyBorder="1" applyAlignment="1">
      <alignment horizontal="center" vertical="top" wrapText="1"/>
    </xf>
    <xf numFmtId="0" fontId="1" fillId="7" borderId="3" xfId="0" applyFont="1" applyFill="1" applyBorder="1" applyAlignment="1">
      <alignment horizontal="center" vertical="top" wrapText="1"/>
    </xf>
    <xf numFmtId="0" fontId="5" fillId="8" borderId="8" xfId="0" applyFont="1" applyFill="1" applyBorder="1" applyAlignment="1">
      <alignment horizontal="center" vertical="top" wrapText="1"/>
    </xf>
    <xf numFmtId="0" fontId="12" fillId="0" borderId="0" xfId="0" applyFont="1" applyAlignment="1">
      <alignment vertical="top" wrapText="1"/>
    </xf>
    <xf numFmtId="0" fontId="11" fillId="6" borderId="8" xfId="0" applyFont="1" applyFill="1" applyBorder="1" applyAlignment="1">
      <alignment horizontal="center" vertical="top" wrapText="1"/>
    </xf>
    <xf numFmtId="0" fontId="9" fillId="0" borderId="8" xfId="0" applyFont="1" applyFill="1" applyBorder="1" applyAlignment="1">
      <alignment vertical="top" wrapText="1"/>
    </xf>
    <xf numFmtId="0" fontId="9" fillId="0" borderId="8" xfId="0" applyFont="1" applyFill="1" applyBorder="1" applyAlignment="1">
      <alignment horizontal="justify" vertical="top" wrapText="1"/>
    </xf>
    <xf numFmtId="0" fontId="0" fillId="0" borderId="0" xfId="0" applyFont="1" applyAlignment="1"/>
    <xf numFmtId="0" fontId="12" fillId="0" borderId="8" xfId="0" applyFont="1" applyFill="1" applyBorder="1" applyAlignment="1">
      <alignment vertical="top" wrapText="1"/>
    </xf>
    <xf numFmtId="0" fontId="1" fillId="0" borderId="0" xfId="0" applyFont="1" applyAlignment="1">
      <alignment horizontal="right" vertical="center" wrapText="1"/>
    </xf>
    <xf numFmtId="0" fontId="0" fillId="0" borderId="0" xfId="0" applyFont="1" applyAlignment="1"/>
    <xf numFmtId="0" fontId="1" fillId="3" borderId="1" xfId="0" applyFont="1" applyFill="1" applyBorder="1" applyAlignment="1">
      <alignment horizontal="center" vertical="top" wrapText="1"/>
    </xf>
    <xf numFmtId="0" fontId="4" fillId="0" borderId="4" xfId="0" applyFont="1" applyBorder="1"/>
    <xf numFmtId="0" fontId="4" fillId="0" borderId="5" xfId="0" applyFont="1" applyBorder="1"/>
    <xf numFmtId="0" fontId="8" fillId="0" borderId="1" xfId="0" applyFont="1" applyBorder="1" applyAlignment="1">
      <alignment horizontal="center" vertical="top" wrapText="1"/>
    </xf>
    <xf numFmtId="0" fontId="4" fillId="0" borderId="2" xfId="0" applyFont="1" applyBorder="1"/>
    <xf numFmtId="0" fontId="3" fillId="0" borderId="1" xfId="0" applyFont="1" applyBorder="1" applyAlignment="1">
      <alignment horizontal="center" vertical="top" wrapText="1"/>
    </xf>
    <xf numFmtId="0" fontId="8" fillId="0" borderId="6" xfId="0" applyFont="1" applyBorder="1" applyAlignment="1">
      <alignment horizontal="center" vertical="top" wrapText="1"/>
    </xf>
    <xf numFmtId="0" fontId="8" fillId="0" borderId="5" xfId="0" applyFont="1" applyBorder="1" applyAlignment="1">
      <alignment horizontal="center" vertical="top" wrapText="1"/>
    </xf>
    <xf numFmtId="0" fontId="8" fillId="0" borderId="2" xfId="0" applyFont="1" applyBorder="1" applyAlignment="1">
      <alignment horizontal="center" vertical="top" wrapText="1"/>
    </xf>
    <xf numFmtId="0" fontId="10" fillId="9" borderId="9" xfId="0" applyFont="1" applyFill="1" applyBorder="1" applyAlignment="1">
      <alignment horizontal="center" vertical="top" wrapText="1"/>
    </xf>
    <xf numFmtId="0" fontId="12" fillId="0" borderId="10" xfId="0" applyFont="1" applyBorder="1" applyAlignment="1">
      <alignment horizontal="center" vertical="top" wrapText="1"/>
    </xf>
    <xf numFmtId="0" fontId="0" fillId="0" borderId="10" xfId="0"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1"/>
  <sheetViews>
    <sheetView tabSelected="1" topLeftCell="C1" zoomScale="90" zoomScaleNormal="90" workbookViewId="0">
      <selection activeCell="A2" sqref="A1:H1048576"/>
    </sheetView>
  </sheetViews>
  <sheetFormatPr defaultColWidth="14.42578125" defaultRowHeight="15" x14ac:dyDescent="0.25"/>
  <cols>
    <col min="1" max="1" width="4.42578125" customWidth="1"/>
    <col min="2" max="2" width="38" customWidth="1"/>
    <col min="3" max="3" width="59" customWidth="1"/>
    <col min="4" max="4" width="56.42578125" customWidth="1"/>
    <col min="5" max="5" width="10.140625" customWidth="1"/>
    <col min="6" max="6" width="10.42578125" customWidth="1"/>
    <col min="7" max="7" width="7.5703125" style="24" customWidth="1"/>
    <col min="8" max="8" width="22" customWidth="1"/>
  </cols>
  <sheetData>
    <row r="1" spans="1:8" x14ac:dyDescent="0.25">
      <c r="A1" s="38" t="s">
        <v>0</v>
      </c>
      <c r="B1" s="39"/>
      <c r="C1" s="39"/>
      <c r="D1" s="39"/>
      <c r="E1" s="39"/>
      <c r="F1" s="39"/>
      <c r="G1" s="39"/>
      <c r="H1" s="39"/>
    </row>
    <row r="2" spans="1:8" x14ac:dyDescent="0.25">
      <c r="A2" s="2"/>
      <c r="B2" s="45" t="s">
        <v>1</v>
      </c>
      <c r="C2" s="44"/>
      <c r="D2" s="3"/>
      <c r="E2" s="1"/>
      <c r="F2" s="1"/>
      <c r="G2" s="1"/>
      <c r="H2" s="1"/>
    </row>
    <row r="3" spans="1:8" s="36" customFormat="1" x14ac:dyDescent="0.25">
      <c r="A3" s="2"/>
      <c r="B3" s="4" t="s">
        <v>171</v>
      </c>
      <c r="C3" s="25" t="s">
        <v>174</v>
      </c>
      <c r="D3" s="3"/>
      <c r="E3" s="1"/>
      <c r="F3" s="1"/>
      <c r="G3" s="1"/>
      <c r="H3" s="1"/>
    </row>
    <row r="4" spans="1:8" s="36" customFormat="1" x14ac:dyDescent="0.25">
      <c r="A4" s="2"/>
      <c r="B4" s="4" t="s">
        <v>172</v>
      </c>
      <c r="C4" s="25" t="s">
        <v>173</v>
      </c>
      <c r="D4" s="3"/>
      <c r="E4" s="1"/>
      <c r="F4" s="1"/>
      <c r="G4" s="1"/>
      <c r="H4" s="1"/>
    </row>
    <row r="5" spans="1:8" x14ac:dyDescent="0.25">
      <c r="A5" s="2"/>
      <c r="B5" s="4" t="s">
        <v>2</v>
      </c>
      <c r="C5" s="25" t="s">
        <v>17</v>
      </c>
      <c r="D5" s="6"/>
      <c r="E5" s="1"/>
      <c r="F5" s="1"/>
      <c r="G5" s="1"/>
      <c r="H5" s="1"/>
    </row>
    <row r="6" spans="1:8" ht="25.5" x14ac:dyDescent="0.25">
      <c r="A6" s="2"/>
      <c r="B6" s="4" t="s">
        <v>3</v>
      </c>
      <c r="C6" s="5">
        <v>12</v>
      </c>
      <c r="D6" s="7"/>
      <c r="E6" s="1"/>
      <c r="F6" s="1"/>
      <c r="G6" s="1"/>
      <c r="H6" s="1"/>
    </row>
    <row r="7" spans="1:8" x14ac:dyDescent="0.25">
      <c r="A7" s="2"/>
      <c r="B7" s="4" t="s">
        <v>4</v>
      </c>
      <c r="C7" s="5">
        <v>12</v>
      </c>
      <c r="D7" s="7"/>
      <c r="E7" s="1"/>
      <c r="F7" s="1"/>
      <c r="G7" s="1"/>
      <c r="H7" s="1"/>
    </row>
    <row r="8" spans="1:8" x14ac:dyDescent="0.25">
      <c r="A8" s="2"/>
      <c r="B8" s="8"/>
      <c r="C8" s="8"/>
      <c r="D8" s="8"/>
      <c r="E8" s="1"/>
      <c r="F8" s="1"/>
      <c r="G8" s="1"/>
      <c r="H8" s="9"/>
    </row>
    <row r="9" spans="1:8" x14ac:dyDescent="0.25">
      <c r="A9" s="10"/>
      <c r="B9" s="11"/>
      <c r="C9" s="11"/>
      <c r="D9" s="11"/>
      <c r="E9" s="11"/>
      <c r="F9" s="11"/>
      <c r="G9" s="11"/>
      <c r="H9" s="11"/>
    </row>
    <row r="10" spans="1:8" ht="30" customHeight="1" x14ac:dyDescent="0.25">
      <c r="A10" s="43" t="s">
        <v>166</v>
      </c>
      <c r="B10" s="41"/>
      <c r="C10" s="41"/>
      <c r="D10" s="41"/>
      <c r="E10" s="41"/>
      <c r="F10" s="44"/>
      <c r="G10" s="46" t="s">
        <v>18</v>
      </c>
      <c r="H10" s="48"/>
    </row>
    <row r="11" spans="1:8" x14ac:dyDescent="0.25">
      <c r="A11" s="40" t="s">
        <v>38</v>
      </c>
      <c r="B11" s="41"/>
      <c r="C11" s="41"/>
      <c r="D11" s="41"/>
      <c r="E11" s="41"/>
      <c r="F11" s="41"/>
      <c r="G11" s="42"/>
      <c r="H11" s="42"/>
    </row>
    <row r="12" spans="1:8" ht="25.5" x14ac:dyDescent="0.25">
      <c r="A12" s="12" t="s">
        <v>5</v>
      </c>
      <c r="B12" s="12" t="s">
        <v>6</v>
      </c>
      <c r="C12" s="13" t="s">
        <v>7</v>
      </c>
      <c r="D12" s="13" t="s">
        <v>8</v>
      </c>
      <c r="E12" s="12" t="s">
        <v>9</v>
      </c>
      <c r="F12" s="12" t="s">
        <v>10</v>
      </c>
      <c r="G12" s="30" t="s">
        <v>29</v>
      </c>
      <c r="H12" s="12" t="s">
        <v>11</v>
      </c>
    </row>
    <row r="13" spans="1:8" ht="152.1" customHeight="1" x14ac:dyDescent="0.25">
      <c r="A13" s="14">
        <v>1</v>
      </c>
      <c r="B13" s="26" t="s">
        <v>19</v>
      </c>
      <c r="C13" s="37" t="s">
        <v>225</v>
      </c>
      <c r="D13" s="28" t="s">
        <v>170</v>
      </c>
      <c r="E13" s="29" t="s">
        <v>28</v>
      </c>
      <c r="F13" s="29">
        <v>1</v>
      </c>
      <c r="G13" s="31">
        <f>$C$6*F13</f>
        <v>12</v>
      </c>
      <c r="H13" s="15" t="s">
        <v>30</v>
      </c>
    </row>
    <row r="14" spans="1:8" ht="38.25" x14ac:dyDescent="0.25">
      <c r="A14" s="14">
        <v>2</v>
      </c>
      <c r="B14" s="26" t="s">
        <v>20</v>
      </c>
      <c r="C14" s="37" t="s">
        <v>226</v>
      </c>
      <c r="D14" s="28"/>
      <c r="E14" s="29" t="s">
        <v>28</v>
      </c>
      <c r="F14" s="29">
        <v>1</v>
      </c>
      <c r="G14" s="31">
        <f t="shared" ref="G14:G19" si="0">$C$6*F14</f>
        <v>12</v>
      </c>
      <c r="H14" s="15" t="s">
        <v>30</v>
      </c>
    </row>
    <row r="15" spans="1:8" ht="25.5" x14ac:dyDescent="0.25">
      <c r="A15" s="14">
        <v>3</v>
      </c>
      <c r="B15" s="26" t="s">
        <v>21</v>
      </c>
      <c r="C15" s="37" t="s">
        <v>218</v>
      </c>
      <c r="D15" s="28" t="s">
        <v>25</v>
      </c>
      <c r="E15" s="29" t="s">
        <v>28</v>
      </c>
      <c r="F15" s="29">
        <v>1</v>
      </c>
      <c r="G15" s="31">
        <f t="shared" si="0"/>
        <v>12</v>
      </c>
      <c r="H15" s="15" t="s">
        <v>30</v>
      </c>
    </row>
    <row r="16" spans="1:8" ht="25.5" x14ac:dyDescent="0.25">
      <c r="A16" s="14">
        <v>4</v>
      </c>
      <c r="B16" s="26" t="s">
        <v>23</v>
      </c>
      <c r="C16" s="37" t="s">
        <v>227</v>
      </c>
      <c r="D16" s="28" t="s">
        <v>26</v>
      </c>
      <c r="E16" s="29" t="s">
        <v>28</v>
      </c>
      <c r="F16" s="29">
        <v>1</v>
      </c>
      <c r="G16" s="31">
        <f t="shared" si="0"/>
        <v>12</v>
      </c>
      <c r="H16" s="15" t="s">
        <v>30</v>
      </c>
    </row>
    <row r="17" spans="1:8" x14ac:dyDescent="0.25">
      <c r="A17" s="14">
        <v>5</v>
      </c>
      <c r="B17" s="26" t="s">
        <v>24</v>
      </c>
      <c r="C17" s="37" t="s">
        <v>228</v>
      </c>
      <c r="D17" s="28" t="s">
        <v>27</v>
      </c>
      <c r="E17" s="29" t="s">
        <v>28</v>
      </c>
      <c r="F17" s="29">
        <v>1</v>
      </c>
      <c r="G17" s="31">
        <f t="shared" si="0"/>
        <v>12</v>
      </c>
      <c r="H17" s="15" t="s">
        <v>30</v>
      </c>
    </row>
    <row r="18" spans="1:8" ht="25.5" x14ac:dyDescent="0.25">
      <c r="A18" s="14">
        <v>6</v>
      </c>
      <c r="B18" s="26" t="s">
        <v>31</v>
      </c>
      <c r="C18" s="37" t="s">
        <v>32</v>
      </c>
      <c r="D18" s="28" t="s">
        <v>33</v>
      </c>
      <c r="E18" s="29" t="s">
        <v>28</v>
      </c>
      <c r="F18" s="29">
        <v>2</v>
      </c>
      <c r="G18" s="31">
        <f t="shared" si="0"/>
        <v>24</v>
      </c>
      <c r="H18" s="15" t="s">
        <v>34</v>
      </c>
    </row>
    <row r="19" spans="1:8" x14ac:dyDescent="0.25">
      <c r="A19" s="14">
        <v>7</v>
      </c>
      <c r="B19" s="26" t="s">
        <v>35</v>
      </c>
      <c r="C19" s="37" t="s">
        <v>36</v>
      </c>
      <c r="D19" s="28" t="s">
        <v>37</v>
      </c>
      <c r="E19" s="29" t="s">
        <v>28</v>
      </c>
      <c r="F19" s="29">
        <v>1</v>
      </c>
      <c r="G19" s="31">
        <f t="shared" si="0"/>
        <v>12</v>
      </c>
      <c r="H19" s="15" t="s">
        <v>34</v>
      </c>
    </row>
    <row r="20" spans="1:8" s="32" customFormat="1" x14ac:dyDescent="0.25">
      <c r="A20" s="40" t="s">
        <v>39</v>
      </c>
      <c r="B20" s="41"/>
      <c r="C20" s="41"/>
      <c r="D20" s="41"/>
      <c r="E20" s="41"/>
      <c r="F20" s="41"/>
      <c r="G20" s="42"/>
      <c r="H20" s="42"/>
    </row>
    <row r="21" spans="1:8" s="24" customFormat="1" ht="25.5" x14ac:dyDescent="0.25">
      <c r="A21" s="12" t="s">
        <v>5</v>
      </c>
      <c r="B21" s="12" t="s">
        <v>6</v>
      </c>
      <c r="C21" s="13" t="s">
        <v>7</v>
      </c>
      <c r="D21" s="13" t="s">
        <v>8</v>
      </c>
      <c r="E21" s="12" t="s">
        <v>9</v>
      </c>
      <c r="F21" s="12" t="s">
        <v>10</v>
      </c>
      <c r="G21" s="30" t="s">
        <v>29</v>
      </c>
      <c r="H21" s="12" t="s">
        <v>11</v>
      </c>
    </row>
    <row r="22" spans="1:8" s="32" customFormat="1" ht="38.25" x14ac:dyDescent="0.25">
      <c r="A22" s="29">
        <v>1</v>
      </c>
      <c r="B22" s="26" t="s">
        <v>40</v>
      </c>
      <c r="C22" s="37" t="s">
        <v>229</v>
      </c>
      <c r="D22" s="28" t="s">
        <v>42</v>
      </c>
      <c r="E22" s="29" t="s">
        <v>41</v>
      </c>
      <c r="F22" s="29">
        <v>1</v>
      </c>
      <c r="G22" s="31">
        <f>$C$6*F22</f>
        <v>12</v>
      </c>
      <c r="H22" s="33" t="s">
        <v>30</v>
      </c>
    </row>
    <row r="23" spans="1:8" s="32" customFormat="1" ht="25.5" x14ac:dyDescent="0.25">
      <c r="A23" s="29">
        <v>2</v>
      </c>
      <c r="B23" s="26" t="s">
        <v>43</v>
      </c>
      <c r="C23" s="27" t="s">
        <v>176</v>
      </c>
      <c r="D23" s="28" t="s">
        <v>45</v>
      </c>
      <c r="E23" s="29" t="s">
        <v>41</v>
      </c>
      <c r="F23" s="29">
        <v>1</v>
      </c>
      <c r="G23" s="31">
        <f t="shared" ref="G23:G42" si="1">$C$6*F23</f>
        <v>12</v>
      </c>
      <c r="H23" s="33" t="s">
        <v>30</v>
      </c>
    </row>
    <row r="24" spans="1:8" s="32" customFormat="1" ht="25.5" x14ac:dyDescent="0.25">
      <c r="A24" s="29">
        <v>3</v>
      </c>
      <c r="B24" s="26" t="s">
        <v>46</v>
      </c>
      <c r="C24" s="27" t="s">
        <v>177</v>
      </c>
      <c r="D24" s="28" t="s">
        <v>48</v>
      </c>
      <c r="E24" s="29" t="s">
        <v>41</v>
      </c>
      <c r="F24" s="29">
        <v>1</v>
      </c>
      <c r="G24" s="31">
        <f t="shared" si="1"/>
        <v>12</v>
      </c>
      <c r="H24" s="33" t="s">
        <v>30</v>
      </c>
    </row>
    <row r="25" spans="1:8" s="32" customFormat="1" ht="38.25" x14ac:dyDescent="0.25">
      <c r="A25" s="29">
        <v>4</v>
      </c>
      <c r="B25" s="26" t="s">
        <v>49</v>
      </c>
      <c r="C25" s="27" t="s">
        <v>178</v>
      </c>
      <c r="D25" s="28" t="s">
        <v>51</v>
      </c>
      <c r="E25" s="29" t="s">
        <v>41</v>
      </c>
      <c r="F25" s="29">
        <v>1</v>
      </c>
      <c r="G25" s="31">
        <f t="shared" si="1"/>
        <v>12</v>
      </c>
      <c r="H25" s="33" t="s">
        <v>30</v>
      </c>
    </row>
    <row r="26" spans="1:8" s="32" customFormat="1" ht="51" x14ac:dyDescent="0.25">
      <c r="A26" s="29">
        <v>5</v>
      </c>
      <c r="B26" s="26" t="s">
        <v>52</v>
      </c>
      <c r="C26" s="27" t="s">
        <v>179</v>
      </c>
      <c r="D26" s="28" t="s">
        <v>53</v>
      </c>
      <c r="E26" s="29" t="s">
        <v>41</v>
      </c>
      <c r="F26" s="29">
        <v>1</v>
      </c>
      <c r="G26" s="31">
        <f t="shared" si="1"/>
        <v>12</v>
      </c>
      <c r="H26" s="33" t="s">
        <v>30</v>
      </c>
    </row>
    <row r="27" spans="1:8" s="32" customFormat="1" ht="25.5" x14ac:dyDescent="0.25">
      <c r="A27" s="29">
        <v>6</v>
      </c>
      <c r="B27" s="26" t="s">
        <v>54</v>
      </c>
      <c r="C27" s="27" t="s">
        <v>180</v>
      </c>
      <c r="D27" s="28" t="s">
        <v>96</v>
      </c>
      <c r="E27" s="29" t="s">
        <v>41</v>
      </c>
      <c r="F27" s="29">
        <v>1</v>
      </c>
      <c r="G27" s="31">
        <f t="shared" si="1"/>
        <v>12</v>
      </c>
      <c r="H27" s="33" t="s">
        <v>30</v>
      </c>
    </row>
    <row r="28" spans="1:8" s="32" customFormat="1" ht="25.5" x14ac:dyDescent="0.25">
      <c r="A28" s="29">
        <v>7</v>
      </c>
      <c r="B28" s="26" t="s">
        <v>57</v>
      </c>
      <c r="C28" s="27" t="s">
        <v>181</v>
      </c>
      <c r="D28" s="28" t="s">
        <v>58</v>
      </c>
      <c r="E28" s="29" t="s">
        <v>41</v>
      </c>
      <c r="F28" s="29">
        <v>1</v>
      </c>
      <c r="G28" s="31">
        <f t="shared" si="1"/>
        <v>12</v>
      </c>
      <c r="H28" s="33" t="s">
        <v>30</v>
      </c>
    </row>
    <row r="29" spans="1:8" s="32" customFormat="1" ht="25.5" x14ac:dyDescent="0.25">
      <c r="A29" s="29">
        <v>8</v>
      </c>
      <c r="B29" s="26" t="s">
        <v>59</v>
      </c>
      <c r="C29" s="27" t="s">
        <v>182</v>
      </c>
      <c r="D29" s="28" t="s">
        <v>60</v>
      </c>
      <c r="E29" s="29" t="s">
        <v>41</v>
      </c>
      <c r="F29" s="29">
        <v>1</v>
      </c>
      <c r="G29" s="31">
        <f t="shared" si="1"/>
        <v>12</v>
      </c>
      <c r="H29" s="33" t="s">
        <v>30</v>
      </c>
    </row>
    <row r="30" spans="1:8" s="32" customFormat="1" ht="38.25" x14ac:dyDescent="0.25">
      <c r="A30" s="29">
        <v>9</v>
      </c>
      <c r="B30" s="26" t="s">
        <v>61</v>
      </c>
      <c r="C30" s="27" t="s">
        <v>183</v>
      </c>
      <c r="D30" s="28" t="s">
        <v>62</v>
      </c>
      <c r="E30" s="29" t="s">
        <v>41</v>
      </c>
      <c r="F30" s="29">
        <v>1</v>
      </c>
      <c r="G30" s="31">
        <f t="shared" si="1"/>
        <v>12</v>
      </c>
      <c r="H30" s="33" t="s">
        <v>30</v>
      </c>
    </row>
    <row r="31" spans="1:8" s="32" customFormat="1" ht="25.5" x14ac:dyDescent="0.25">
      <c r="A31" s="29">
        <v>10</v>
      </c>
      <c r="B31" s="26" t="s">
        <v>63</v>
      </c>
      <c r="C31" s="27" t="s">
        <v>184</v>
      </c>
      <c r="D31" s="28" t="s">
        <v>64</v>
      </c>
      <c r="E31" s="29" t="s">
        <v>41</v>
      </c>
      <c r="F31" s="29">
        <v>1</v>
      </c>
      <c r="G31" s="31">
        <f t="shared" si="1"/>
        <v>12</v>
      </c>
      <c r="H31" s="33" t="s">
        <v>30</v>
      </c>
    </row>
    <row r="32" spans="1:8" s="32" customFormat="1" ht="38.25" x14ac:dyDescent="0.25">
      <c r="A32" s="29">
        <v>11</v>
      </c>
      <c r="B32" s="26" t="s">
        <v>65</v>
      </c>
      <c r="C32" s="27" t="s">
        <v>185</v>
      </c>
      <c r="D32" s="28" t="s">
        <v>56</v>
      </c>
      <c r="E32" s="29" t="s">
        <v>41</v>
      </c>
      <c r="F32" s="29">
        <v>1</v>
      </c>
      <c r="G32" s="31">
        <f t="shared" si="1"/>
        <v>12</v>
      </c>
      <c r="H32" s="33" t="s">
        <v>30</v>
      </c>
    </row>
    <row r="33" spans="1:8" s="32" customFormat="1" ht="89.25" x14ac:dyDescent="0.25">
      <c r="A33" s="29">
        <v>12</v>
      </c>
      <c r="B33" s="26" t="s">
        <v>66</v>
      </c>
      <c r="C33" s="27" t="s">
        <v>186</v>
      </c>
      <c r="D33" s="28" t="s">
        <v>67</v>
      </c>
      <c r="E33" s="29" t="s">
        <v>41</v>
      </c>
      <c r="F33" s="29">
        <v>1</v>
      </c>
      <c r="G33" s="31">
        <f t="shared" si="1"/>
        <v>12</v>
      </c>
      <c r="H33" s="33" t="s">
        <v>30</v>
      </c>
    </row>
    <row r="34" spans="1:8" s="32" customFormat="1" ht="38.25" x14ac:dyDescent="0.25">
      <c r="A34" s="29">
        <v>13</v>
      </c>
      <c r="B34" s="26" t="s">
        <v>68</v>
      </c>
      <c r="C34" s="27" t="s">
        <v>179</v>
      </c>
      <c r="D34" s="28" t="s">
        <v>69</v>
      </c>
      <c r="E34" s="29" t="s">
        <v>41</v>
      </c>
      <c r="F34" s="29">
        <v>1</v>
      </c>
      <c r="G34" s="31">
        <f t="shared" si="1"/>
        <v>12</v>
      </c>
      <c r="H34" s="33" t="s">
        <v>30</v>
      </c>
    </row>
    <row r="35" spans="1:8" s="32" customFormat="1" ht="25.5" x14ac:dyDescent="0.25">
      <c r="A35" s="29">
        <v>14</v>
      </c>
      <c r="B35" s="26" t="s">
        <v>70</v>
      </c>
      <c r="C35" s="27" t="s">
        <v>187</v>
      </c>
      <c r="D35" s="28" t="s">
        <v>71</v>
      </c>
      <c r="E35" s="29" t="s">
        <v>41</v>
      </c>
      <c r="F35" s="29">
        <v>1</v>
      </c>
      <c r="G35" s="31">
        <f t="shared" si="1"/>
        <v>12</v>
      </c>
      <c r="H35" s="33" t="s">
        <v>30</v>
      </c>
    </row>
    <row r="36" spans="1:8" s="32" customFormat="1" ht="25.5" x14ac:dyDescent="0.25">
      <c r="A36" s="29">
        <v>15</v>
      </c>
      <c r="B36" s="26" t="s">
        <v>72</v>
      </c>
      <c r="C36" s="27" t="s">
        <v>188</v>
      </c>
      <c r="D36" s="28" t="s">
        <v>73</v>
      </c>
      <c r="E36" s="29" t="s">
        <v>41</v>
      </c>
      <c r="F36" s="29">
        <v>1</v>
      </c>
      <c r="G36" s="31">
        <f t="shared" si="1"/>
        <v>12</v>
      </c>
      <c r="H36" s="33" t="s">
        <v>30</v>
      </c>
    </row>
    <row r="37" spans="1:8" s="32" customFormat="1" ht="38.25" x14ac:dyDescent="0.25">
      <c r="A37" s="29">
        <v>16</v>
      </c>
      <c r="B37" s="26" t="s">
        <v>74</v>
      </c>
      <c r="C37" s="27" t="s">
        <v>189</v>
      </c>
      <c r="D37" s="28" t="s">
        <v>75</v>
      </c>
      <c r="E37" s="29" t="s">
        <v>41</v>
      </c>
      <c r="F37" s="29">
        <v>1</v>
      </c>
      <c r="G37" s="31">
        <f t="shared" si="1"/>
        <v>12</v>
      </c>
      <c r="H37" s="33" t="s">
        <v>30</v>
      </c>
    </row>
    <row r="38" spans="1:8" s="32" customFormat="1" ht="25.5" x14ac:dyDescent="0.25">
      <c r="A38" s="29">
        <v>17</v>
      </c>
      <c r="B38" s="26" t="s">
        <v>76</v>
      </c>
      <c r="C38" s="27" t="s">
        <v>190</v>
      </c>
      <c r="D38" s="28" t="s">
        <v>77</v>
      </c>
      <c r="E38" s="29" t="s">
        <v>41</v>
      </c>
      <c r="F38" s="29">
        <v>1</v>
      </c>
      <c r="G38" s="31">
        <f t="shared" si="1"/>
        <v>12</v>
      </c>
      <c r="H38" s="33" t="s">
        <v>30</v>
      </c>
    </row>
    <row r="39" spans="1:8" s="32" customFormat="1" ht="25.5" x14ac:dyDescent="0.25">
      <c r="A39" s="29">
        <v>18</v>
      </c>
      <c r="B39" s="26" t="s">
        <v>78</v>
      </c>
      <c r="C39" s="27" t="s">
        <v>191</v>
      </c>
      <c r="D39" s="28" t="s">
        <v>79</v>
      </c>
      <c r="E39" s="29" t="s">
        <v>41</v>
      </c>
      <c r="F39" s="29">
        <v>1</v>
      </c>
      <c r="G39" s="31">
        <f t="shared" si="1"/>
        <v>12</v>
      </c>
      <c r="H39" s="33" t="s">
        <v>30</v>
      </c>
    </row>
    <row r="40" spans="1:8" s="32" customFormat="1" ht="25.5" x14ac:dyDescent="0.25">
      <c r="A40" s="29">
        <v>19</v>
      </c>
      <c r="B40" s="26" t="s">
        <v>80</v>
      </c>
      <c r="C40" s="34" t="s">
        <v>192</v>
      </c>
      <c r="D40" s="28" t="s">
        <v>81</v>
      </c>
      <c r="E40" s="29" t="s">
        <v>41</v>
      </c>
      <c r="F40" s="29">
        <v>1</v>
      </c>
      <c r="G40" s="31">
        <f t="shared" si="1"/>
        <v>12</v>
      </c>
      <c r="H40" s="33" t="s">
        <v>30</v>
      </c>
    </row>
    <row r="41" spans="1:8" s="32" customFormat="1" ht="25.5" x14ac:dyDescent="0.25">
      <c r="A41" s="29">
        <v>20</v>
      </c>
      <c r="B41" s="26" t="s">
        <v>82</v>
      </c>
      <c r="C41" s="27" t="s">
        <v>193</v>
      </c>
      <c r="D41" s="28" t="s">
        <v>83</v>
      </c>
      <c r="E41" s="29" t="s">
        <v>41</v>
      </c>
      <c r="F41" s="29">
        <v>1</v>
      </c>
      <c r="G41" s="31">
        <f t="shared" si="1"/>
        <v>12</v>
      </c>
      <c r="H41" s="33" t="s">
        <v>30</v>
      </c>
    </row>
    <row r="42" spans="1:8" s="32" customFormat="1" ht="25.5" x14ac:dyDescent="0.25">
      <c r="A42" s="29">
        <v>21</v>
      </c>
      <c r="B42" s="26" t="s">
        <v>84</v>
      </c>
      <c r="C42" s="27" t="s">
        <v>194</v>
      </c>
      <c r="D42" s="28" t="s">
        <v>85</v>
      </c>
      <c r="E42" s="29" t="s">
        <v>41</v>
      </c>
      <c r="F42" s="29">
        <v>1</v>
      </c>
      <c r="G42" s="31">
        <f t="shared" si="1"/>
        <v>12</v>
      </c>
      <c r="H42" s="33" t="s">
        <v>30</v>
      </c>
    </row>
    <row r="43" spans="1:8" s="32" customFormat="1" ht="25.5" x14ac:dyDescent="0.25">
      <c r="A43" s="29">
        <v>22</v>
      </c>
      <c r="B43" s="35" t="s">
        <v>99</v>
      </c>
      <c r="C43" s="27" t="s">
        <v>101</v>
      </c>
      <c r="D43" s="28" t="s">
        <v>100</v>
      </c>
      <c r="E43" s="29" t="s">
        <v>41</v>
      </c>
      <c r="F43" s="29">
        <v>1</v>
      </c>
      <c r="G43" s="31">
        <f>$C$6*F43</f>
        <v>12</v>
      </c>
      <c r="H43" s="15" t="s">
        <v>34</v>
      </c>
    </row>
    <row r="44" spans="1:8" s="32" customFormat="1" x14ac:dyDescent="0.25">
      <c r="A44" s="40" t="s">
        <v>86</v>
      </c>
      <c r="B44" s="41"/>
      <c r="C44" s="41"/>
      <c r="D44" s="41"/>
      <c r="E44" s="41"/>
      <c r="F44" s="41"/>
      <c r="G44" s="42"/>
      <c r="H44" s="42"/>
    </row>
    <row r="45" spans="1:8" s="24" customFormat="1" ht="25.5" x14ac:dyDescent="0.25">
      <c r="A45" s="12" t="s">
        <v>5</v>
      </c>
      <c r="B45" s="12" t="s">
        <v>6</v>
      </c>
      <c r="C45" s="13" t="s">
        <v>7</v>
      </c>
      <c r="D45" s="13" t="s">
        <v>8</v>
      </c>
      <c r="E45" s="12" t="s">
        <v>9</v>
      </c>
      <c r="F45" s="12" t="s">
        <v>10</v>
      </c>
      <c r="G45" s="30" t="s">
        <v>29</v>
      </c>
      <c r="H45" s="12" t="s">
        <v>11</v>
      </c>
    </row>
    <row r="46" spans="1:8" s="32" customFormat="1" ht="12.75" x14ac:dyDescent="0.25">
      <c r="A46" s="29">
        <v>1</v>
      </c>
      <c r="B46" s="26" t="s">
        <v>87</v>
      </c>
      <c r="C46" s="37" t="s">
        <v>230</v>
      </c>
      <c r="D46" s="28"/>
      <c r="E46" s="29" t="s">
        <v>28</v>
      </c>
      <c r="F46" s="29">
        <v>1</v>
      </c>
      <c r="G46" s="31">
        <f>$C$6*F46</f>
        <v>12</v>
      </c>
      <c r="H46" s="33" t="s">
        <v>30</v>
      </c>
    </row>
    <row r="47" spans="1:8" s="32" customFormat="1" ht="12.75" x14ac:dyDescent="0.25">
      <c r="A47" s="29">
        <v>2</v>
      </c>
      <c r="B47" s="26" t="s">
        <v>88</v>
      </c>
      <c r="C47" s="37" t="s">
        <v>231</v>
      </c>
      <c r="D47" s="28"/>
      <c r="E47" s="29" t="s">
        <v>28</v>
      </c>
      <c r="F47" s="29">
        <v>1</v>
      </c>
      <c r="G47" s="31">
        <f>$C$6*F47</f>
        <v>12</v>
      </c>
      <c r="H47" s="33" t="s">
        <v>30</v>
      </c>
    </row>
    <row r="48" spans="1:8" s="32" customFormat="1" x14ac:dyDescent="0.25">
      <c r="A48" s="40" t="s">
        <v>12</v>
      </c>
      <c r="B48" s="41"/>
      <c r="C48" s="41"/>
      <c r="D48" s="41"/>
      <c r="E48" s="41"/>
      <c r="F48" s="41"/>
      <c r="G48" s="42"/>
      <c r="H48" s="42"/>
    </row>
    <row r="49" spans="1:10" s="24" customFormat="1" ht="25.5" x14ac:dyDescent="0.25">
      <c r="A49" s="12" t="s">
        <v>5</v>
      </c>
      <c r="B49" s="12" t="s">
        <v>6</v>
      </c>
      <c r="C49" s="13" t="s">
        <v>7</v>
      </c>
      <c r="D49" s="13" t="s">
        <v>8</v>
      </c>
      <c r="E49" s="12" t="s">
        <v>9</v>
      </c>
      <c r="F49" s="12" t="s">
        <v>10</v>
      </c>
      <c r="G49" s="30" t="s">
        <v>29</v>
      </c>
      <c r="H49" s="12" t="s">
        <v>11</v>
      </c>
    </row>
    <row r="50" spans="1:10" s="32" customFormat="1" ht="25.5" x14ac:dyDescent="0.25">
      <c r="A50" s="29">
        <v>1</v>
      </c>
      <c r="B50" s="26" t="s">
        <v>89</v>
      </c>
      <c r="C50" s="27" t="s">
        <v>203</v>
      </c>
      <c r="D50" s="28"/>
      <c r="E50" s="29" t="s">
        <v>28</v>
      </c>
      <c r="F50" s="29">
        <v>1</v>
      </c>
      <c r="G50" s="31">
        <f>$C$6*F50</f>
        <v>12</v>
      </c>
      <c r="H50" s="33" t="s">
        <v>30</v>
      </c>
      <c r="I50" s="32">
        <v>4.5</v>
      </c>
      <c r="J50" s="32">
        <f>I50*G50</f>
        <v>54</v>
      </c>
    </row>
    <row r="51" spans="1:10" s="32" customFormat="1" ht="25.5" x14ac:dyDescent="0.25">
      <c r="A51" s="29">
        <v>2</v>
      </c>
      <c r="B51" s="26" t="s">
        <v>90</v>
      </c>
      <c r="C51" s="27" t="s">
        <v>204</v>
      </c>
      <c r="D51" s="28"/>
      <c r="E51" s="29" t="s">
        <v>28</v>
      </c>
      <c r="F51" s="29">
        <v>1</v>
      </c>
      <c r="G51" s="31">
        <f>$C$6*F51</f>
        <v>12</v>
      </c>
      <c r="H51" s="33" t="s">
        <v>30</v>
      </c>
      <c r="I51" s="32">
        <v>4.8</v>
      </c>
      <c r="J51" s="32">
        <f t="shared" ref="J51:J54" si="2">I51*G51</f>
        <v>57.599999999999994</v>
      </c>
    </row>
    <row r="52" spans="1:10" s="32" customFormat="1" ht="12.75" x14ac:dyDescent="0.25">
      <c r="A52" s="29">
        <v>3</v>
      </c>
      <c r="B52" s="26" t="s">
        <v>91</v>
      </c>
      <c r="C52" s="27" t="s">
        <v>205</v>
      </c>
      <c r="D52" s="28"/>
      <c r="E52" s="29" t="s">
        <v>28</v>
      </c>
      <c r="F52" s="29">
        <v>1</v>
      </c>
      <c r="G52" s="31">
        <f>$C$6*F52</f>
        <v>12</v>
      </c>
      <c r="H52" s="33" t="s">
        <v>30</v>
      </c>
      <c r="I52" s="32">
        <v>9</v>
      </c>
      <c r="J52" s="32">
        <f t="shared" si="2"/>
        <v>108</v>
      </c>
    </row>
    <row r="53" spans="1:10" s="32" customFormat="1" ht="25.5" x14ac:dyDescent="0.25">
      <c r="A53" s="29">
        <v>4</v>
      </c>
      <c r="B53" s="26" t="s">
        <v>92</v>
      </c>
      <c r="C53" s="27" t="s">
        <v>195</v>
      </c>
      <c r="D53" s="28"/>
      <c r="E53" s="29" t="s">
        <v>28</v>
      </c>
      <c r="F53" s="29">
        <v>1</v>
      </c>
      <c r="G53" s="31">
        <f>$C$6*F53</f>
        <v>12</v>
      </c>
      <c r="H53" s="33" t="s">
        <v>30</v>
      </c>
      <c r="I53" s="32">
        <v>11.92</v>
      </c>
      <c r="J53" s="32">
        <f t="shared" si="2"/>
        <v>143.04</v>
      </c>
    </row>
    <row r="54" spans="1:10" s="32" customFormat="1" ht="38.25" x14ac:dyDescent="0.25">
      <c r="A54" s="29">
        <v>5</v>
      </c>
      <c r="B54" s="26" t="s">
        <v>93</v>
      </c>
      <c r="C54" s="27" t="s">
        <v>206</v>
      </c>
      <c r="D54" s="28"/>
      <c r="E54" s="29" t="s">
        <v>94</v>
      </c>
      <c r="F54" s="29" t="s">
        <v>95</v>
      </c>
      <c r="G54" s="31">
        <f>ROUNDUP($C$6/5,0)</f>
        <v>3</v>
      </c>
      <c r="H54" s="33" t="s">
        <v>30</v>
      </c>
      <c r="I54" s="32">
        <v>274.18</v>
      </c>
      <c r="J54" s="32">
        <f t="shared" si="2"/>
        <v>822.54</v>
      </c>
    </row>
    <row r="55" spans="1:10" x14ac:dyDescent="0.25">
      <c r="A55" s="17">
        <v>7</v>
      </c>
      <c r="B55" s="18"/>
      <c r="C55" s="18"/>
      <c r="D55" s="18"/>
      <c r="E55" s="18"/>
      <c r="F55" s="18"/>
      <c r="G55" s="18"/>
      <c r="H55" s="18"/>
    </row>
    <row r="56" spans="1:10" ht="30" customHeight="1" x14ac:dyDescent="0.25">
      <c r="A56" s="43" t="s">
        <v>241</v>
      </c>
      <c r="B56" s="41"/>
      <c r="C56" s="41"/>
      <c r="D56" s="41"/>
      <c r="E56" s="41"/>
      <c r="F56" s="44"/>
      <c r="G56" s="46" t="s">
        <v>14</v>
      </c>
      <c r="H56" s="48"/>
    </row>
    <row r="57" spans="1:10" x14ac:dyDescent="0.25">
      <c r="A57" s="40" t="s">
        <v>38</v>
      </c>
      <c r="B57" s="41"/>
      <c r="C57" s="41"/>
      <c r="D57" s="41"/>
      <c r="E57" s="41"/>
      <c r="F57" s="41"/>
      <c r="G57" s="42"/>
      <c r="H57" s="42"/>
    </row>
    <row r="58" spans="1:10" ht="25.5" x14ac:dyDescent="0.25">
      <c r="A58" s="12" t="s">
        <v>5</v>
      </c>
      <c r="B58" s="12" t="s">
        <v>6</v>
      </c>
      <c r="C58" s="13" t="s">
        <v>7</v>
      </c>
      <c r="D58" s="13" t="s">
        <v>8</v>
      </c>
      <c r="E58" s="12" t="s">
        <v>9</v>
      </c>
      <c r="F58" s="12" t="s">
        <v>10</v>
      </c>
      <c r="G58" s="30" t="s">
        <v>29</v>
      </c>
      <c r="H58" s="12" t="s">
        <v>11</v>
      </c>
    </row>
    <row r="59" spans="1:10" s="32" customFormat="1" ht="152.1" customHeight="1" x14ac:dyDescent="0.25">
      <c r="A59" s="29">
        <v>1</v>
      </c>
      <c r="B59" s="26" t="s">
        <v>19</v>
      </c>
      <c r="C59" s="37" t="s">
        <v>232</v>
      </c>
      <c r="D59" s="28" t="s">
        <v>102</v>
      </c>
      <c r="E59" s="29" t="s">
        <v>28</v>
      </c>
      <c r="F59" s="29">
        <v>1</v>
      </c>
      <c r="G59" s="31">
        <f>_xlfn.CEILING.MATH($C$6/15)</f>
        <v>1</v>
      </c>
      <c r="H59" s="33" t="s">
        <v>30</v>
      </c>
    </row>
    <row r="60" spans="1:10" s="32" customFormat="1" ht="12.75" x14ac:dyDescent="0.25">
      <c r="A60" s="29">
        <v>2</v>
      </c>
      <c r="B60" s="26" t="s">
        <v>20</v>
      </c>
      <c r="C60" s="37" t="s">
        <v>233</v>
      </c>
      <c r="D60" s="28"/>
      <c r="E60" s="29" t="s">
        <v>28</v>
      </c>
      <c r="F60" s="29">
        <v>1</v>
      </c>
      <c r="G60" s="31">
        <f t="shared" ref="G60:G67" si="3">_xlfn.CEILING.MATH($C$6/15)</f>
        <v>1</v>
      </c>
      <c r="H60" s="33" t="s">
        <v>30</v>
      </c>
    </row>
    <row r="61" spans="1:10" s="32" customFormat="1" ht="25.5" x14ac:dyDescent="0.25">
      <c r="A61" s="29">
        <v>3</v>
      </c>
      <c r="B61" s="26" t="s">
        <v>21</v>
      </c>
      <c r="C61" s="37" t="s">
        <v>218</v>
      </c>
      <c r="D61" s="28" t="s">
        <v>25</v>
      </c>
      <c r="E61" s="29" t="s">
        <v>28</v>
      </c>
      <c r="F61" s="29">
        <v>1</v>
      </c>
      <c r="G61" s="31">
        <f t="shared" si="3"/>
        <v>1</v>
      </c>
      <c r="H61" s="33" t="s">
        <v>30</v>
      </c>
    </row>
    <row r="62" spans="1:10" s="32" customFormat="1" ht="25.5" x14ac:dyDescent="0.25">
      <c r="A62" s="29">
        <v>4</v>
      </c>
      <c r="B62" s="26" t="s">
        <v>23</v>
      </c>
      <c r="C62" s="37" t="s">
        <v>234</v>
      </c>
      <c r="D62" s="28" t="s">
        <v>26</v>
      </c>
      <c r="E62" s="29" t="s">
        <v>28</v>
      </c>
      <c r="F62" s="29">
        <v>1</v>
      </c>
      <c r="G62" s="31">
        <f t="shared" si="3"/>
        <v>1</v>
      </c>
      <c r="H62" s="33" t="s">
        <v>30</v>
      </c>
    </row>
    <row r="63" spans="1:10" s="32" customFormat="1" ht="12.75" x14ac:dyDescent="0.25">
      <c r="A63" s="29">
        <v>5</v>
      </c>
      <c r="B63" s="26" t="s">
        <v>24</v>
      </c>
      <c r="C63" s="37" t="s">
        <v>235</v>
      </c>
      <c r="D63" s="28" t="s">
        <v>27</v>
      </c>
      <c r="E63" s="29" t="s">
        <v>28</v>
      </c>
      <c r="F63" s="29">
        <v>1</v>
      </c>
      <c r="G63" s="31">
        <f t="shared" si="3"/>
        <v>1</v>
      </c>
      <c r="H63" s="33" t="s">
        <v>30</v>
      </c>
    </row>
    <row r="64" spans="1:10" s="24" customFormat="1" ht="25.5" x14ac:dyDescent="0.25">
      <c r="A64" s="14">
        <v>6</v>
      </c>
      <c r="B64" s="26" t="s">
        <v>31</v>
      </c>
      <c r="C64" s="27" t="s">
        <v>32</v>
      </c>
      <c r="D64" s="28" t="s">
        <v>33</v>
      </c>
      <c r="E64" s="29" t="s">
        <v>28</v>
      </c>
      <c r="F64" s="29">
        <v>2</v>
      </c>
      <c r="G64" s="31">
        <f>_xlfn.CEILING.MATH($C$6/15)*F64</f>
        <v>2</v>
      </c>
      <c r="H64" s="15" t="s">
        <v>34</v>
      </c>
    </row>
    <row r="65" spans="1:8" s="24" customFormat="1" x14ac:dyDescent="0.25">
      <c r="A65" s="14">
        <v>7</v>
      </c>
      <c r="B65" s="26" t="s">
        <v>35</v>
      </c>
      <c r="C65" s="27" t="s">
        <v>36</v>
      </c>
      <c r="D65" s="28" t="s">
        <v>37</v>
      </c>
      <c r="E65" s="29" t="s">
        <v>28</v>
      </c>
      <c r="F65" s="29">
        <v>1</v>
      </c>
      <c r="G65" s="31">
        <f t="shared" si="3"/>
        <v>1</v>
      </c>
      <c r="H65" s="15" t="s">
        <v>34</v>
      </c>
    </row>
    <row r="66" spans="1:8" s="32" customFormat="1" ht="12.75" x14ac:dyDescent="0.25">
      <c r="A66" s="14">
        <v>8</v>
      </c>
      <c r="B66" s="26" t="s">
        <v>103</v>
      </c>
      <c r="C66" s="27" t="s">
        <v>196</v>
      </c>
      <c r="D66" s="28" t="s">
        <v>104</v>
      </c>
      <c r="E66" s="29" t="s">
        <v>28</v>
      </c>
      <c r="F66" s="29">
        <v>1</v>
      </c>
      <c r="G66" s="31">
        <f t="shared" si="3"/>
        <v>1</v>
      </c>
      <c r="H66" s="33" t="s">
        <v>30</v>
      </c>
    </row>
    <row r="67" spans="1:8" s="32" customFormat="1" ht="12.75" x14ac:dyDescent="0.25">
      <c r="A67" s="14">
        <v>9</v>
      </c>
      <c r="B67" s="26" t="s">
        <v>105</v>
      </c>
      <c r="C67" s="27" t="s">
        <v>197</v>
      </c>
      <c r="D67" s="28" t="s">
        <v>106</v>
      </c>
      <c r="E67" s="29" t="s">
        <v>28</v>
      </c>
      <c r="F67" s="29">
        <v>1</v>
      </c>
      <c r="G67" s="31">
        <f t="shared" si="3"/>
        <v>1</v>
      </c>
      <c r="H67" s="33" t="s">
        <v>30</v>
      </c>
    </row>
    <row r="68" spans="1:8" s="32" customFormat="1" ht="15" customHeight="1" x14ac:dyDescent="0.25">
      <c r="A68" s="40" t="s">
        <v>39</v>
      </c>
      <c r="B68" s="41"/>
      <c r="C68" s="41"/>
      <c r="D68" s="41"/>
      <c r="E68" s="41"/>
      <c r="F68" s="41"/>
      <c r="G68" s="42"/>
      <c r="H68" s="42"/>
    </row>
    <row r="69" spans="1:8" s="24" customFormat="1" ht="25.5" x14ac:dyDescent="0.25">
      <c r="A69" s="12" t="s">
        <v>5</v>
      </c>
      <c r="B69" s="12" t="s">
        <v>6</v>
      </c>
      <c r="C69" s="13" t="s">
        <v>7</v>
      </c>
      <c r="D69" s="13" t="s">
        <v>8</v>
      </c>
      <c r="E69" s="12" t="s">
        <v>9</v>
      </c>
      <c r="F69" s="12" t="s">
        <v>10</v>
      </c>
      <c r="G69" s="30" t="s">
        <v>29</v>
      </c>
      <c r="H69" s="12" t="s">
        <v>11</v>
      </c>
    </row>
    <row r="70" spans="1:8" s="32" customFormat="1" ht="38.25" x14ac:dyDescent="0.25">
      <c r="A70" s="29">
        <v>1</v>
      </c>
      <c r="B70" s="26" t="s">
        <v>40</v>
      </c>
      <c r="C70" s="27" t="s">
        <v>198</v>
      </c>
      <c r="D70" s="28" t="s">
        <v>42</v>
      </c>
      <c r="E70" s="29" t="s">
        <v>41</v>
      </c>
      <c r="F70" s="29">
        <v>1</v>
      </c>
      <c r="G70" s="31">
        <f>_xlfn.CEILING.MATH($C$6/15)</f>
        <v>1</v>
      </c>
      <c r="H70" s="33" t="s">
        <v>30</v>
      </c>
    </row>
    <row r="71" spans="1:8" s="32" customFormat="1" ht="25.5" x14ac:dyDescent="0.25">
      <c r="A71" s="29">
        <v>2</v>
      </c>
      <c r="B71" s="26" t="s">
        <v>43</v>
      </c>
      <c r="C71" s="27" t="s">
        <v>199</v>
      </c>
      <c r="D71" s="28" t="s">
        <v>45</v>
      </c>
      <c r="E71" s="29" t="s">
        <v>41</v>
      </c>
      <c r="F71" s="29">
        <v>1</v>
      </c>
      <c r="G71" s="31">
        <f t="shared" ref="G71:G74" si="4">_xlfn.CEILING.MATH($C$6/15)</f>
        <v>1</v>
      </c>
      <c r="H71" s="33" t="s">
        <v>30</v>
      </c>
    </row>
    <row r="72" spans="1:8" s="32" customFormat="1" ht="25.5" x14ac:dyDescent="0.25">
      <c r="A72" s="29">
        <v>3</v>
      </c>
      <c r="B72" s="26" t="s">
        <v>46</v>
      </c>
      <c r="C72" s="27" t="s">
        <v>200</v>
      </c>
      <c r="D72" s="28" t="s">
        <v>48</v>
      </c>
      <c r="E72" s="29" t="s">
        <v>41</v>
      </c>
      <c r="F72" s="29">
        <v>1</v>
      </c>
      <c r="G72" s="31">
        <f t="shared" si="4"/>
        <v>1</v>
      </c>
      <c r="H72" s="33" t="s">
        <v>30</v>
      </c>
    </row>
    <row r="73" spans="1:8" s="32" customFormat="1" ht="38.25" x14ac:dyDescent="0.25">
      <c r="A73" s="29">
        <v>4</v>
      </c>
      <c r="B73" s="26" t="s">
        <v>49</v>
      </c>
      <c r="C73" s="27" t="s">
        <v>201</v>
      </c>
      <c r="D73" s="28" t="s">
        <v>51</v>
      </c>
      <c r="E73" s="29" t="s">
        <v>41</v>
      </c>
      <c r="F73" s="29">
        <v>1</v>
      </c>
      <c r="G73" s="31">
        <f t="shared" si="4"/>
        <v>1</v>
      </c>
      <c r="H73" s="33" t="s">
        <v>30</v>
      </c>
    </row>
    <row r="74" spans="1:8" s="32" customFormat="1" ht="25.5" x14ac:dyDescent="0.25">
      <c r="A74" s="29">
        <v>5</v>
      </c>
      <c r="B74" s="26" t="s">
        <v>107</v>
      </c>
      <c r="C74" s="27" t="s">
        <v>202</v>
      </c>
      <c r="D74" s="28" t="s">
        <v>109</v>
      </c>
      <c r="E74" s="29" t="s">
        <v>41</v>
      </c>
      <c r="F74" s="29">
        <v>1</v>
      </c>
      <c r="G74" s="31">
        <f t="shared" si="4"/>
        <v>1</v>
      </c>
      <c r="H74" s="33" t="s">
        <v>30</v>
      </c>
    </row>
    <row r="75" spans="1:8" s="32" customFormat="1" ht="15" customHeight="1" x14ac:dyDescent="0.25">
      <c r="A75" s="40" t="s">
        <v>86</v>
      </c>
      <c r="B75" s="41"/>
      <c r="C75" s="41"/>
      <c r="D75" s="41"/>
      <c r="E75" s="41"/>
      <c r="F75" s="41"/>
      <c r="G75" s="42"/>
      <c r="H75" s="42"/>
    </row>
    <row r="76" spans="1:8" s="24" customFormat="1" ht="25.5" x14ac:dyDescent="0.25">
      <c r="A76" s="12" t="s">
        <v>5</v>
      </c>
      <c r="B76" s="12" t="s">
        <v>6</v>
      </c>
      <c r="C76" s="13" t="s">
        <v>7</v>
      </c>
      <c r="D76" s="13" t="s">
        <v>8</v>
      </c>
      <c r="E76" s="12" t="s">
        <v>9</v>
      </c>
      <c r="F76" s="12" t="s">
        <v>10</v>
      </c>
      <c r="G76" s="30" t="s">
        <v>29</v>
      </c>
      <c r="H76" s="12" t="s">
        <v>11</v>
      </c>
    </row>
    <row r="77" spans="1:8" s="32" customFormat="1" ht="12.75" x14ac:dyDescent="0.25">
      <c r="A77" s="29">
        <v>1</v>
      </c>
      <c r="B77" s="26" t="s">
        <v>87</v>
      </c>
      <c r="C77" s="37" t="s">
        <v>230</v>
      </c>
      <c r="D77" s="27"/>
      <c r="E77" s="29" t="s">
        <v>28</v>
      </c>
      <c r="F77" s="29">
        <v>1</v>
      </c>
      <c r="G77" s="31">
        <f>_xlfn.CEILING.MATH($C$6/15)</f>
        <v>1</v>
      </c>
      <c r="H77" s="33" t="s">
        <v>30</v>
      </c>
    </row>
    <row r="78" spans="1:8" s="32" customFormat="1" ht="12.75" x14ac:dyDescent="0.25">
      <c r="A78" s="29">
        <v>2</v>
      </c>
      <c r="B78" s="26" t="s">
        <v>88</v>
      </c>
      <c r="C78" s="37" t="s">
        <v>231</v>
      </c>
      <c r="D78" s="27"/>
      <c r="E78" s="29" t="s">
        <v>28</v>
      </c>
      <c r="F78" s="29">
        <v>1</v>
      </c>
      <c r="G78" s="31">
        <f>_xlfn.CEILING.MATH($C$6/15)</f>
        <v>1</v>
      </c>
      <c r="H78" s="33" t="s">
        <v>30</v>
      </c>
    </row>
    <row r="79" spans="1:8" s="32" customFormat="1" ht="12.75" x14ac:dyDescent="0.25">
      <c r="A79" s="29">
        <v>3</v>
      </c>
      <c r="B79" s="26" t="s">
        <v>110</v>
      </c>
      <c r="C79" s="37" t="s">
        <v>236</v>
      </c>
      <c r="D79" s="27"/>
      <c r="E79" s="29" t="s">
        <v>28</v>
      </c>
      <c r="F79" s="29">
        <v>2</v>
      </c>
      <c r="G79" s="31">
        <f>F79</f>
        <v>2</v>
      </c>
      <c r="H79" s="33" t="s">
        <v>30</v>
      </c>
    </row>
    <row r="80" spans="1:8" s="32" customFormat="1" x14ac:dyDescent="0.25">
      <c r="A80" s="49" t="s">
        <v>12</v>
      </c>
      <c r="B80" s="50"/>
      <c r="C80" s="50"/>
      <c r="D80" s="50"/>
      <c r="E80" s="50"/>
      <c r="F80" s="51"/>
      <c r="G80" s="51"/>
      <c r="H80" s="51"/>
    </row>
    <row r="81" spans="1:10" s="24" customFormat="1" ht="25.5" x14ac:dyDescent="0.25">
      <c r="A81" s="12" t="s">
        <v>5</v>
      </c>
      <c r="B81" s="12" t="s">
        <v>6</v>
      </c>
      <c r="C81" s="13" t="s">
        <v>7</v>
      </c>
      <c r="D81" s="13" t="s">
        <v>8</v>
      </c>
      <c r="E81" s="12" t="s">
        <v>9</v>
      </c>
      <c r="F81" s="12" t="s">
        <v>10</v>
      </c>
      <c r="G81" s="30" t="s">
        <v>29</v>
      </c>
      <c r="H81" s="12" t="s">
        <v>11</v>
      </c>
    </row>
    <row r="82" spans="1:10" s="32" customFormat="1" ht="25.5" x14ac:dyDescent="0.25">
      <c r="A82" s="29">
        <v>1</v>
      </c>
      <c r="B82" s="26" t="s">
        <v>93</v>
      </c>
      <c r="C82" s="27" t="s">
        <v>206</v>
      </c>
      <c r="D82" s="28"/>
      <c r="E82" s="29" t="s">
        <v>94</v>
      </c>
      <c r="F82" s="29">
        <v>1</v>
      </c>
      <c r="G82" s="31">
        <f t="shared" ref="G82:G91" si="5">F82</f>
        <v>1</v>
      </c>
      <c r="H82" s="33" t="s">
        <v>30</v>
      </c>
      <c r="I82" s="32">
        <v>274.18</v>
      </c>
      <c r="J82" s="32">
        <f>I82*G82</f>
        <v>274.18</v>
      </c>
    </row>
    <row r="83" spans="1:10" s="32" customFormat="1" ht="25.5" x14ac:dyDescent="0.25">
      <c r="A83" s="29">
        <v>2</v>
      </c>
      <c r="B83" s="26" t="s">
        <v>111</v>
      </c>
      <c r="C83" s="27" t="s">
        <v>207</v>
      </c>
      <c r="D83" s="28"/>
      <c r="E83" s="29" t="s">
        <v>28</v>
      </c>
      <c r="F83" s="29">
        <v>100</v>
      </c>
      <c r="G83" s="31">
        <f t="shared" si="5"/>
        <v>100</v>
      </c>
      <c r="H83" s="33" t="s">
        <v>30</v>
      </c>
      <c r="I83" s="32">
        <v>99</v>
      </c>
      <c r="J83" s="32">
        <v>99</v>
      </c>
    </row>
    <row r="84" spans="1:10" s="32" customFormat="1" ht="25.5" x14ac:dyDescent="0.25">
      <c r="A84" s="29">
        <v>3</v>
      </c>
      <c r="B84" s="26" t="s">
        <v>112</v>
      </c>
      <c r="C84" s="27" t="s">
        <v>208</v>
      </c>
      <c r="D84" s="28"/>
      <c r="E84" s="29" t="s">
        <v>28</v>
      </c>
      <c r="F84" s="29">
        <v>1</v>
      </c>
      <c r="G84" s="31">
        <f t="shared" si="5"/>
        <v>1</v>
      </c>
      <c r="H84" s="33" t="s">
        <v>30</v>
      </c>
      <c r="I84" s="32">
        <v>207</v>
      </c>
      <c r="J84" s="32">
        <f t="shared" ref="J84:J91" si="6">I84*G84</f>
        <v>207</v>
      </c>
    </row>
    <row r="85" spans="1:10" s="32" customFormat="1" ht="25.5" x14ac:dyDescent="0.25">
      <c r="A85" s="29">
        <v>4</v>
      </c>
      <c r="B85" s="26" t="s">
        <v>113</v>
      </c>
      <c r="C85" s="27" t="s">
        <v>209</v>
      </c>
      <c r="D85" s="28"/>
      <c r="E85" s="29" t="s">
        <v>94</v>
      </c>
      <c r="F85" s="29">
        <v>1</v>
      </c>
      <c r="G85" s="31">
        <f t="shared" si="5"/>
        <v>1</v>
      </c>
      <c r="H85" s="33" t="s">
        <v>30</v>
      </c>
      <c r="I85" s="32">
        <v>27.45</v>
      </c>
      <c r="J85" s="32">
        <f t="shared" si="6"/>
        <v>27.45</v>
      </c>
    </row>
    <row r="86" spans="1:10" s="32" customFormat="1" ht="25.5" x14ac:dyDescent="0.25">
      <c r="A86" s="29">
        <v>5</v>
      </c>
      <c r="B86" s="26" t="s">
        <v>114</v>
      </c>
      <c r="C86" s="27" t="s">
        <v>210</v>
      </c>
      <c r="D86" s="28"/>
      <c r="E86" s="29" t="s">
        <v>28</v>
      </c>
      <c r="F86" s="29">
        <v>1</v>
      </c>
      <c r="G86" s="31">
        <f t="shared" si="5"/>
        <v>1</v>
      </c>
      <c r="H86" s="33" t="s">
        <v>30</v>
      </c>
      <c r="I86" s="32">
        <v>194</v>
      </c>
      <c r="J86" s="32">
        <f t="shared" si="6"/>
        <v>194</v>
      </c>
    </row>
    <row r="87" spans="1:10" s="32" customFormat="1" ht="25.5" x14ac:dyDescent="0.25">
      <c r="A87" s="29">
        <v>6</v>
      </c>
      <c r="B87" s="26" t="s">
        <v>115</v>
      </c>
      <c r="C87" s="27" t="s">
        <v>211</v>
      </c>
      <c r="D87" s="28"/>
      <c r="E87" s="29" t="s">
        <v>28</v>
      </c>
      <c r="F87" s="29">
        <v>1</v>
      </c>
      <c r="G87" s="31">
        <f t="shared" si="5"/>
        <v>1</v>
      </c>
      <c r="H87" s="33" t="s">
        <v>30</v>
      </c>
      <c r="I87" s="32">
        <v>66.510000000000005</v>
      </c>
      <c r="J87" s="32">
        <f t="shared" si="6"/>
        <v>66.510000000000005</v>
      </c>
    </row>
    <row r="88" spans="1:10" s="32" customFormat="1" ht="25.5" x14ac:dyDescent="0.25">
      <c r="A88" s="29">
        <v>7</v>
      </c>
      <c r="B88" s="26" t="s">
        <v>116</v>
      </c>
      <c r="C88" s="27" t="s">
        <v>212</v>
      </c>
      <c r="D88" s="28"/>
      <c r="E88" s="29" t="s">
        <v>28</v>
      </c>
      <c r="F88" s="29">
        <v>2</v>
      </c>
      <c r="G88" s="31">
        <f t="shared" si="5"/>
        <v>2</v>
      </c>
      <c r="H88" s="33" t="s">
        <v>30</v>
      </c>
      <c r="I88" s="32">
        <v>135.9</v>
      </c>
      <c r="J88" s="32">
        <f t="shared" si="6"/>
        <v>271.8</v>
      </c>
    </row>
    <row r="89" spans="1:10" s="32" customFormat="1" ht="25.5" x14ac:dyDescent="0.25">
      <c r="A89" s="29">
        <v>8</v>
      </c>
      <c r="B89" s="26" t="s">
        <v>117</v>
      </c>
      <c r="C89" s="27" t="s">
        <v>213</v>
      </c>
      <c r="D89" s="28"/>
      <c r="E89" s="29" t="s">
        <v>28</v>
      </c>
      <c r="F89" s="29">
        <v>1</v>
      </c>
      <c r="G89" s="31">
        <f t="shared" si="5"/>
        <v>1</v>
      </c>
      <c r="H89" s="33" t="s">
        <v>30</v>
      </c>
      <c r="I89" s="32">
        <v>41.23</v>
      </c>
      <c r="J89" s="32">
        <f t="shared" si="6"/>
        <v>41.23</v>
      </c>
    </row>
    <row r="90" spans="1:10" s="32" customFormat="1" ht="25.5" x14ac:dyDescent="0.25">
      <c r="A90" s="29">
        <v>9</v>
      </c>
      <c r="B90" s="26" t="s">
        <v>118</v>
      </c>
      <c r="C90" s="27" t="s">
        <v>215</v>
      </c>
      <c r="D90" s="28"/>
      <c r="E90" s="29" t="s">
        <v>28</v>
      </c>
      <c r="F90" s="29">
        <v>1</v>
      </c>
      <c r="G90" s="31">
        <f t="shared" si="5"/>
        <v>1</v>
      </c>
      <c r="H90" s="33" t="s">
        <v>30</v>
      </c>
      <c r="I90" s="32">
        <v>56.61</v>
      </c>
      <c r="J90" s="32">
        <f t="shared" si="6"/>
        <v>56.61</v>
      </c>
    </row>
    <row r="91" spans="1:10" s="32" customFormat="1" ht="12.75" x14ac:dyDescent="0.25">
      <c r="A91" s="29">
        <v>10</v>
      </c>
      <c r="B91" s="26" t="s">
        <v>119</v>
      </c>
      <c r="C91" s="27" t="s">
        <v>214</v>
      </c>
      <c r="D91" s="28" t="s">
        <v>120</v>
      </c>
      <c r="E91" s="29" t="s">
        <v>28</v>
      </c>
      <c r="F91" s="29">
        <v>1</v>
      </c>
      <c r="G91" s="31">
        <f t="shared" si="5"/>
        <v>1</v>
      </c>
      <c r="H91" s="33" t="s">
        <v>30</v>
      </c>
      <c r="I91" s="32">
        <v>325</v>
      </c>
      <c r="J91" s="32">
        <f t="shared" si="6"/>
        <v>325</v>
      </c>
    </row>
    <row r="92" spans="1:10" s="24" customFormat="1" x14ac:dyDescent="0.25">
      <c r="A92" s="17">
        <v>7</v>
      </c>
      <c r="B92" s="18"/>
      <c r="C92" s="18"/>
      <c r="D92" s="18"/>
      <c r="E92" s="18"/>
      <c r="F92" s="18"/>
      <c r="G92" s="18"/>
      <c r="H92" s="18"/>
    </row>
    <row r="93" spans="1:10" s="24" customFormat="1" ht="30" customHeight="1" x14ac:dyDescent="0.25">
      <c r="A93" s="43" t="s">
        <v>128</v>
      </c>
      <c r="B93" s="41"/>
      <c r="C93" s="41"/>
      <c r="D93" s="41"/>
      <c r="E93" s="41"/>
      <c r="F93" s="44"/>
      <c r="G93" s="46" t="s">
        <v>14</v>
      </c>
      <c r="H93" s="48"/>
    </row>
    <row r="94" spans="1:10" s="24" customFormat="1" x14ac:dyDescent="0.25">
      <c r="A94" s="40" t="s">
        <v>38</v>
      </c>
      <c r="B94" s="41"/>
      <c r="C94" s="41"/>
      <c r="D94" s="41"/>
      <c r="E94" s="41"/>
      <c r="F94" s="41"/>
      <c r="G94" s="42"/>
      <c r="H94" s="42"/>
    </row>
    <row r="95" spans="1:10" s="24" customFormat="1" ht="25.5" x14ac:dyDescent="0.25">
      <c r="A95" s="12" t="s">
        <v>5</v>
      </c>
      <c r="B95" s="12" t="s">
        <v>6</v>
      </c>
      <c r="C95" s="13" t="s">
        <v>7</v>
      </c>
      <c r="D95" s="13" t="s">
        <v>8</v>
      </c>
      <c r="E95" s="12" t="s">
        <v>9</v>
      </c>
      <c r="F95" s="12" t="s">
        <v>10</v>
      </c>
      <c r="G95" s="30" t="s">
        <v>29</v>
      </c>
      <c r="H95" s="12" t="s">
        <v>11</v>
      </c>
    </row>
    <row r="96" spans="1:10" s="32" customFormat="1" ht="150.94999999999999" customHeight="1" x14ac:dyDescent="0.25">
      <c r="A96" s="29">
        <v>1</v>
      </c>
      <c r="B96" s="26" t="s">
        <v>19</v>
      </c>
      <c r="C96" s="37" t="s">
        <v>232</v>
      </c>
      <c r="D96" s="28" t="s">
        <v>121</v>
      </c>
      <c r="E96" s="29" t="s">
        <v>28</v>
      </c>
      <c r="F96" s="29">
        <v>1</v>
      </c>
      <c r="G96" s="31">
        <f>F96</f>
        <v>1</v>
      </c>
      <c r="H96" s="33" t="s">
        <v>30</v>
      </c>
    </row>
    <row r="97" spans="1:8" s="32" customFormat="1" ht="12.75" x14ac:dyDescent="0.25">
      <c r="A97" s="29">
        <v>2</v>
      </c>
      <c r="B97" s="26" t="s">
        <v>20</v>
      </c>
      <c r="C97" s="37" t="s">
        <v>233</v>
      </c>
      <c r="D97" s="28"/>
      <c r="E97" s="29" t="s">
        <v>28</v>
      </c>
      <c r="F97" s="29">
        <v>1</v>
      </c>
      <c r="G97" s="31">
        <f t="shared" ref="G97:G105" si="7">F97</f>
        <v>1</v>
      </c>
      <c r="H97" s="33" t="s">
        <v>30</v>
      </c>
    </row>
    <row r="98" spans="1:8" s="32" customFormat="1" ht="25.5" x14ac:dyDescent="0.25">
      <c r="A98" s="29">
        <v>3</v>
      </c>
      <c r="B98" s="26" t="s">
        <v>21</v>
      </c>
      <c r="C98" s="37" t="s">
        <v>218</v>
      </c>
      <c r="D98" s="28" t="s">
        <v>25</v>
      </c>
      <c r="E98" s="29" t="s">
        <v>28</v>
      </c>
      <c r="F98" s="29">
        <v>1</v>
      </c>
      <c r="G98" s="31">
        <f t="shared" si="7"/>
        <v>1</v>
      </c>
      <c r="H98" s="33" t="s">
        <v>30</v>
      </c>
    </row>
    <row r="99" spans="1:8" s="32" customFormat="1" ht="25.5" x14ac:dyDescent="0.25">
      <c r="A99" s="29">
        <v>4</v>
      </c>
      <c r="B99" s="26" t="s">
        <v>23</v>
      </c>
      <c r="C99" s="37" t="s">
        <v>234</v>
      </c>
      <c r="D99" s="28" t="s">
        <v>26</v>
      </c>
      <c r="E99" s="29" t="s">
        <v>28</v>
      </c>
      <c r="F99" s="29">
        <v>1</v>
      </c>
      <c r="G99" s="31">
        <f t="shared" si="7"/>
        <v>1</v>
      </c>
      <c r="H99" s="33" t="s">
        <v>30</v>
      </c>
    </row>
    <row r="100" spans="1:8" s="32" customFormat="1" ht="12.75" x14ac:dyDescent="0.25">
      <c r="A100" s="29">
        <v>5</v>
      </c>
      <c r="B100" s="26" t="s">
        <v>24</v>
      </c>
      <c r="C100" s="37" t="s">
        <v>235</v>
      </c>
      <c r="D100" s="28" t="s">
        <v>27</v>
      </c>
      <c r="E100" s="29" t="s">
        <v>28</v>
      </c>
      <c r="F100" s="29">
        <v>1</v>
      </c>
      <c r="G100" s="31">
        <f t="shared" si="7"/>
        <v>1</v>
      </c>
      <c r="H100" s="33" t="s">
        <v>30</v>
      </c>
    </row>
    <row r="101" spans="1:8" s="24" customFormat="1" ht="25.5" x14ac:dyDescent="0.25">
      <c r="A101" s="14">
        <v>6</v>
      </c>
      <c r="B101" s="26" t="s">
        <v>31</v>
      </c>
      <c r="C101" s="27" t="s">
        <v>32</v>
      </c>
      <c r="D101" s="28" t="s">
        <v>33</v>
      </c>
      <c r="E101" s="29" t="s">
        <v>28</v>
      </c>
      <c r="F101" s="29">
        <v>2</v>
      </c>
      <c r="G101" s="31">
        <f t="shared" si="7"/>
        <v>2</v>
      </c>
      <c r="H101" s="15" t="s">
        <v>34</v>
      </c>
    </row>
    <row r="102" spans="1:8" s="24" customFormat="1" x14ac:dyDescent="0.25">
      <c r="A102" s="29">
        <v>7</v>
      </c>
      <c r="B102" s="26" t="s">
        <v>35</v>
      </c>
      <c r="C102" s="27" t="s">
        <v>36</v>
      </c>
      <c r="D102" s="28" t="s">
        <v>37</v>
      </c>
      <c r="E102" s="29" t="s">
        <v>28</v>
      </c>
      <c r="F102" s="29">
        <v>1</v>
      </c>
      <c r="G102" s="31">
        <f t="shared" si="7"/>
        <v>1</v>
      </c>
      <c r="H102" s="15" t="s">
        <v>34</v>
      </c>
    </row>
    <row r="103" spans="1:8" s="32" customFormat="1" ht="12.75" x14ac:dyDescent="0.25">
      <c r="A103" s="29">
        <v>8</v>
      </c>
      <c r="B103" s="26" t="s">
        <v>122</v>
      </c>
      <c r="C103" s="37" t="s">
        <v>237</v>
      </c>
      <c r="D103" s="28" t="s">
        <v>123</v>
      </c>
      <c r="E103" s="29" t="s">
        <v>28</v>
      </c>
      <c r="F103" s="29">
        <v>1</v>
      </c>
      <c r="G103" s="31">
        <f t="shared" si="7"/>
        <v>1</v>
      </c>
      <c r="H103" s="33" t="s">
        <v>30</v>
      </c>
    </row>
    <row r="104" spans="1:8" s="32" customFormat="1" ht="12.75" x14ac:dyDescent="0.25">
      <c r="A104" s="14">
        <v>9</v>
      </c>
      <c r="B104" s="26" t="s">
        <v>124</v>
      </c>
      <c r="C104" s="37" t="s">
        <v>238</v>
      </c>
      <c r="D104" s="28" t="s">
        <v>125</v>
      </c>
      <c r="E104" s="29" t="s">
        <v>28</v>
      </c>
      <c r="F104" s="29">
        <v>1</v>
      </c>
      <c r="G104" s="31">
        <f t="shared" si="7"/>
        <v>1</v>
      </c>
      <c r="H104" s="33" t="s">
        <v>30</v>
      </c>
    </row>
    <row r="105" spans="1:8" s="32" customFormat="1" ht="25.5" x14ac:dyDescent="0.25">
      <c r="A105" s="29">
        <v>10</v>
      </c>
      <c r="B105" s="26" t="s">
        <v>126</v>
      </c>
      <c r="C105" s="37" t="s">
        <v>218</v>
      </c>
      <c r="D105" s="28" t="s">
        <v>127</v>
      </c>
      <c r="E105" s="29" t="s">
        <v>28</v>
      </c>
      <c r="F105" s="29">
        <v>1</v>
      </c>
      <c r="G105" s="31">
        <f t="shared" si="7"/>
        <v>1</v>
      </c>
      <c r="H105" s="33" t="s">
        <v>30</v>
      </c>
    </row>
    <row r="106" spans="1:8" s="32" customFormat="1" ht="15" customHeight="1" x14ac:dyDescent="0.25">
      <c r="A106" s="40" t="s">
        <v>39</v>
      </c>
      <c r="B106" s="41"/>
      <c r="C106" s="41"/>
      <c r="D106" s="41"/>
      <c r="E106" s="41"/>
      <c r="F106" s="41"/>
      <c r="G106" s="42"/>
      <c r="H106" s="42"/>
    </row>
    <row r="107" spans="1:8" s="24" customFormat="1" ht="25.5" x14ac:dyDescent="0.25">
      <c r="A107" s="12" t="s">
        <v>5</v>
      </c>
      <c r="B107" s="12" t="s">
        <v>6</v>
      </c>
      <c r="C107" s="13" t="s">
        <v>7</v>
      </c>
      <c r="D107" s="13" t="s">
        <v>8</v>
      </c>
      <c r="E107" s="12" t="s">
        <v>9</v>
      </c>
      <c r="F107" s="12" t="s">
        <v>10</v>
      </c>
      <c r="G107" s="30" t="s">
        <v>29</v>
      </c>
      <c r="H107" s="12" t="s">
        <v>11</v>
      </c>
    </row>
    <row r="108" spans="1:8" s="32" customFormat="1" ht="38.25" x14ac:dyDescent="0.25">
      <c r="A108" s="29">
        <v>1</v>
      </c>
      <c r="B108" s="26" t="s">
        <v>40</v>
      </c>
      <c r="C108" s="27" t="s">
        <v>97</v>
      </c>
      <c r="D108" s="28" t="s">
        <v>42</v>
      </c>
      <c r="E108" s="29" t="s">
        <v>41</v>
      </c>
      <c r="F108" s="29">
        <v>1</v>
      </c>
      <c r="G108" s="31">
        <f>F108</f>
        <v>1</v>
      </c>
      <c r="H108" s="33" t="s">
        <v>30</v>
      </c>
    </row>
    <row r="109" spans="1:8" s="32" customFormat="1" ht="25.5" x14ac:dyDescent="0.25">
      <c r="A109" s="29">
        <v>2</v>
      </c>
      <c r="B109" s="26" t="s">
        <v>43</v>
      </c>
      <c r="C109" s="27" t="s">
        <v>44</v>
      </c>
      <c r="D109" s="28" t="s">
        <v>45</v>
      </c>
      <c r="E109" s="29" t="s">
        <v>41</v>
      </c>
      <c r="F109" s="29">
        <v>1</v>
      </c>
      <c r="G109" s="31">
        <f t="shared" ref="G109:G112" si="8">F109</f>
        <v>1</v>
      </c>
      <c r="H109" s="33" t="s">
        <v>30</v>
      </c>
    </row>
    <row r="110" spans="1:8" s="32" customFormat="1" ht="25.5" x14ac:dyDescent="0.25">
      <c r="A110" s="29">
        <v>3</v>
      </c>
      <c r="B110" s="26" t="s">
        <v>46</v>
      </c>
      <c r="C110" s="27" t="s">
        <v>47</v>
      </c>
      <c r="D110" s="28" t="s">
        <v>48</v>
      </c>
      <c r="E110" s="29" t="s">
        <v>41</v>
      </c>
      <c r="F110" s="29">
        <v>1</v>
      </c>
      <c r="G110" s="31">
        <f t="shared" si="8"/>
        <v>1</v>
      </c>
      <c r="H110" s="33" t="s">
        <v>30</v>
      </c>
    </row>
    <row r="111" spans="1:8" s="32" customFormat="1" ht="38.25" x14ac:dyDescent="0.25">
      <c r="A111" s="29">
        <v>4</v>
      </c>
      <c r="B111" s="26" t="s">
        <v>49</v>
      </c>
      <c r="C111" s="27" t="s">
        <v>50</v>
      </c>
      <c r="D111" s="28" t="s">
        <v>51</v>
      </c>
      <c r="E111" s="29" t="s">
        <v>41</v>
      </c>
      <c r="F111" s="29">
        <v>1</v>
      </c>
      <c r="G111" s="31">
        <f t="shared" si="8"/>
        <v>1</v>
      </c>
      <c r="H111" s="33" t="s">
        <v>30</v>
      </c>
    </row>
    <row r="112" spans="1:8" s="32" customFormat="1" ht="25.5" x14ac:dyDescent="0.25">
      <c r="A112" s="29">
        <v>5</v>
      </c>
      <c r="B112" s="26" t="s">
        <v>107</v>
      </c>
      <c r="C112" s="27" t="s">
        <v>108</v>
      </c>
      <c r="D112" s="28" t="s">
        <v>109</v>
      </c>
      <c r="E112" s="29" t="s">
        <v>41</v>
      </c>
      <c r="F112" s="29">
        <v>1</v>
      </c>
      <c r="G112" s="31">
        <f t="shared" si="8"/>
        <v>1</v>
      </c>
      <c r="H112" s="33" t="s">
        <v>30</v>
      </c>
    </row>
    <row r="113" spans="1:8" s="32" customFormat="1" ht="15" customHeight="1" x14ac:dyDescent="0.25">
      <c r="A113" s="40" t="s">
        <v>86</v>
      </c>
      <c r="B113" s="41"/>
      <c r="C113" s="41"/>
      <c r="D113" s="41"/>
      <c r="E113" s="41"/>
      <c r="F113" s="41"/>
      <c r="G113" s="42"/>
      <c r="H113" s="42"/>
    </row>
    <row r="114" spans="1:8" s="24" customFormat="1" ht="25.5" x14ac:dyDescent="0.25">
      <c r="A114" s="12" t="s">
        <v>5</v>
      </c>
      <c r="B114" s="12" t="s">
        <v>6</v>
      </c>
      <c r="C114" s="13" t="s">
        <v>7</v>
      </c>
      <c r="D114" s="13" t="s">
        <v>8</v>
      </c>
      <c r="E114" s="12" t="s">
        <v>9</v>
      </c>
      <c r="F114" s="12" t="s">
        <v>10</v>
      </c>
      <c r="G114" s="30" t="s">
        <v>29</v>
      </c>
      <c r="H114" s="12" t="s">
        <v>11</v>
      </c>
    </row>
    <row r="115" spans="1:8" s="32" customFormat="1" ht="12.75" x14ac:dyDescent="0.25">
      <c r="A115" s="29">
        <v>1</v>
      </c>
      <c r="B115" s="26" t="s">
        <v>87</v>
      </c>
      <c r="C115" s="37" t="s">
        <v>239</v>
      </c>
      <c r="D115" s="27"/>
      <c r="E115" s="29" t="s">
        <v>28</v>
      </c>
      <c r="F115" s="29">
        <v>1</v>
      </c>
      <c r="G115" s="31">
        <f>F115</f>
        <v>1</v>
      </c>
      <c r="H115" s="33" t="s">
        <v>30</v>
      </c>
    </row>
    <row r="116" spans="1:8" s="32" customFormat="1" ht="12.75" x14ac:dyDescent="0.25">
      <c r="A116" s="29">
        <v>2</v>
      </c>
      <c r="B116" s="26" t="s">
        <v>88</v>
      </c>
      <c r="C116" s="37" t="s">
        <v>231</v>
      </c>
      <c r="D116" s="27"/>
      <c r="E116" s="29" t="s">
        <v>28</v>
      </c>
      <c r="F116" s="29">
        <v>1</v>
      </c>
      <c r="G116" s="31">
        <f>$F116*$C$6+2</f>
        <v>14</v>
      </c>
      <c r="H116" s="33" t="s">
        <v>30</v>
      </c>
    </row>
    <row r="117" spans="1:8" x14ac:dyDescent="0.25">
      <c r="A117" s="10"/>
      <c r="B117" s="19"/>
      <c r="C117" s="19"/>
      <c r="D117" s="19"/>
      <c r="E117" s="10"/>
      <c r="F117" s="10"/>
      <c r="G117" s="10"/>
      <c r="H117" s="10"/>
    </row>
    <row r="118" spans="1:8" ht="30" customHeight="1" x14ac:dyDescent="0.25">
      <c r="A118" s="43" t="s">
        <v>129</v>
      </c>
      <c r="B118" s="41"/>
      <c r="C118" s="41"/>
      <c r="D118" s="41"/>
      <c r="E118" s="41"/>
      <c r="F118" s="44"/>
      <c r="G118" s="46" t="s">
        <v>13</v>
      </c>
      <c r="H118" s="48"/>
    </row>
    <row r="119" spans="1:8" s="24" customFormat="1" x14ac:dyDescent="0.25">
      <c r="A119" s="40" t="s">
        <v>38</v>
      </c>
      <c r="B119" s="41"/>
      <c r="C119" s="41"/>
      <c r="D119" s="41"/>
      <c r="E119" s="41"/>
      <c r="F119" s="41"/>
      <c r="G119" s="42"/>
      <c r="H119" s="42"/>
    </row>
    <row r="120" spans="1:8" s="24" customFormat="1" ht="25.5" x14ac:dyDescent="0.25">
      <c r="A120" s="12" t="s">
        <v>5</v>
      </c>
      <c r="B120" s="12" t="s">
        <v>6</v>
      </c>
      <c r="C120" s="13" t="s">
        <v>7</v>
      </c>
      <c r="D120" s="13" t="s">
        <v>8</v>
      </c>
      <c r="E120" s="12" t="s">
        <v>9</v>
      </c>
      <c r="F120" s="12" t="s">
        <v>10</v>
      </c>
      <c r="G120" s="30" t="s">
        <v>29</v>
      </c>
      <c r="H120" s="12" t="s">
        <v>11</v>
      </c>
    </row>
    <row r="121" spans="1:8" s="24" customFormat="1" ht="155.1" customHeight="1" x14ac:dyDescent="0.25">
      <c r="A121" s="14">
        <v>1</v>
      </c>
      <c r="B121" s="26" t="s">
        <v>19</v>
      </c>
      <c r="C121" s="37" t="s">
        <v>232</v>
      </c>
      <c r="D121" s="28" t="s">
        <v>170</v>
      </c>
      <c r="E121" s="29" t="s">
        <v>28</v>
      </c>
      <c r="F121" s="29">
        <v>1</v>
      </c>
      <c r="G121" s="31">
        <v>2</v>
      </c>
      <c r="H121" s="15" t="s">
        <v>30</v>
      </c>
    </row>
    <row r="122" spans="1:8" s="24" customFormat="1" x14ac:dyDescent="0.25">
      <c r="A122" s="14">
        <v>2</v>
      </c>
      <c r="B122" s="26" t="s">
        <v>20</v>
      </c>
      <c r="C122" s="37" t="s">
        <v>233</v>
      </c>
      <c r="D122" s="28"/>
      <c r="E122" s="29" t="s">
        <v>28</v>
      </c>
      <c r="F122" s="29">
        <v>1</v>
      </c>
      <c r="G122" s="31">
        <v>2</v>
      </c>
      <c r="H122" s="15" t="s">
        <v>30</v>
      </c>
    </row>
    <row r="123" spans="1:8" s="24" customFormat="1" ht="25.5" x14ac:dyDescent="0.25">
      <c r="A123" s="14">
        <v>3</v>
      </c>
      <c r="B123" s="26" t="s">
        <v>21</v>
      </c>
      <c r="C123" s="37" t="s">
        <v>218</v>
      </c>
      <c r="D123" s="28" t="s">
        <v>25</v>
      </c>
      <c r="E123" s="29" t="s">
        <v>28</v>
      </c>
      <c r="F123" s="29">
        <v>1</v>
      </c>
      <c r="G123" s="31">
        <v>2</v>
      </c>
      <c r="H123" s="15" t="s">
        <v>30</v>
      </c>
    </row>
    <row r="124" spans="1:8" s="24" customFormat="1" ht="25.5" x14ac:dyDescent="0.25">
      <c r="A124" s="14">
        <v>4</v>
      </c>
      <c r="B124" s="26" t="s">
        <v>23</v>
      </c>
      <c r="C124" s="37" t="s">
        <v>234</v>
      </c>
      <c r="D124" s="28" t="s">
        <v>26</v>
      </c>
      <c r="E124" s="29" t="s">
        <v>28</v>
      </c>
      <c r="F124" s="29">
        <v>1</v>
      </c>
      <c r="G124" s="31">
        <v>2</v>
      </c>
      <c r="H124" s="15" t="s">
        <v>30</v>
      </c>
    </row>
    <row r="125" spans="1:8" s="24" customFormat="1" x14ac:dyDescent="0.25">
      <c r="A125" s="14">
        <v>5</v>
      </c>
      <c r="B125" s="26" t="s">
        <v>24</v>
      </c>
      <c r="C125" s="37" t="s">
        <v>235</v>
      </c>
      <c r="D125" s="28" t="s">
        <v>27</v>
      </c>
      <c r="E125" s="29" t="s">
        <v>28</v>
      </c>
      <c r="F125" s="29">
        <v>1</v>
      </c>
      <c r="G125" s="31">
        <v>2</v>
      </c>
      <c r="H125" s="15" t="s">
        <v>30</v>
      </c>
    </row>
    <row r="126" spans="1:8" s="24" customFormat="1" ht="25.5" x14ac:dyDescent="0.25">
      <c r="A126" s="14">
        <v>6</v>
      </c>
      <c r="B126" s="26" t="s">
        <v>31</v>
      </c>
      <c r="C126" s="27" t="s">
        <v>32</v>
      </c>
      <c r="D126" s="28" t="s">
        <v>33</v>
      </c>
      <c r="E126" s="29" t="s">
        <v>28</v>
      </c>
      <c r="F126" s="29">
        <v>2</v>
      </c>
      <c r="G126" s="31">
        <v>4</v>
      </c>
      <c r="H126" s="15" t="s">
        <v>34</v>
      </c>
    </row>
    <row r="127" spans="1:8" s="24" customFormat="1" x14ac:dyDescent="0.25">
      <c r="A127" s="14">
        <v>7</v>
      </c>
      <c r="B127" s="26" t="s">
        <v>35</v>
      </c>
      <c r="C127" s="27" t="s">
        <v>36</v>
      </c>
      <c r="D127" s="28" t="s">
        <v>37</v>
      </c>
      <c r="E127" s="29" t="s">
        <v>28</v>
      </c>
      <c r="F127" s="29">
        <v>1</v>
      </c>
      <c r="G127" s="31">
        <v>2</v>
      </c>
      <c r="H127" s="15" t="s">
        <v>34</v>
      </c>
    </row>
    <row r="128" spans="1:8" s="32" customFormat="1" x14ac:dyDescent="0.25">
      <c r="A128" s="40" t="s">
        <v>39</v>
      </c>
      <c r="B128" s="41"/>
      <c r="C128" s="41"/>
      <c r="D128" s="41"/>
      <c r="E128" s="41"/>
      <c r="F128" s="41"/>
      <c r="G128" s="42"/>
      <c r="H128" s="42"/>
    </row>
    <row r="129" spans="1:8" s="24" customFormat="1" ht="25.5" x14ac:dyDescent="0.25">
      <c r="A129" s="12" t="s">
        <v>5</v>
      </c>
      <c r="B129" s="12" t="s">
        <v>6</v>
      </c>
      <c r="C129" s="13" t="s">
        <v>7</v>
      </c>
      <c r="D129" s="13" t="s">
        <v>8</v>
      </c>
      <c r="E129" s="12" t="s">
        <v>9</v>
      </c>
      <c r="F129" s="12" t="s">
        <v>10</v>
      </c>
      <c r="G129" s="30" t="s">
        <v>29</v>
      </c>
      <c r="H129" s="12" t="s">
        <v>11</v>
      </c>
    </row>
    <row r="130" spans="1:8" s="32" customFormat="1" ht="38.25" x14ac:dyDescent="0.25">
      <c r="A130" s="29">
        <v>1</v>
      </c>
      <c r="B130" s="26" t="s">
        <v>40</v>
      </c>
      <c r="C130" s="27" t="s">
        <v>175</v>
      </c>
      <c r="D130" s="28" t="s">
        <v>42</v>
      </c>
      <c r="E130" s="29" t="s">
        <v>41</v>
      </c>
      <c r="F130" s="29">
        <v>1</v>
      </c>
      <c r="G130" s="31">
        <f>F130</f>
        <v>1</v>
      </c>
      <c r="H130" s="33" t="s">
        <v>30</v>
      </c>
    </row>
    <row r="131" spans="1:8" s="32" customFormat="1" ht="25.5" x14ac:dyDescent="0.25">
      <c r="A131" s="29">
        <v>2</v>
      </c>
      <c r="B131" s="26" t="s">
        <v>43</v>
      </c>
      <c r="C131" s="27" t="s">
        <v>176</v>
      </c>
      <c r="D131" s="28" t="s">
        <v>45</v>
      </c>
      <c r="E131" s="29" t="s">
        <v>41</v>
      </c>
      <c r="F131" s="29">
        <v>1</v>
      </c>
      <c r="G131" s="31">
        <f t="shared" ref="G131:G151" si="9">F131</f>
        <v>1</v>
      </c>
      <c r="H131" s="33" t="s">
        <v>30</v>
      </c>
    </row>
    <row r="132" spans="1:8" s="32" customFormat="1" ht="25.5" x14ac:dyDescent="0.25">
      <c r="A132" s="29">
        <v>3</v>
      </c>
      <c r="B132" s="26" t="s">
        <v>46</v>
      </c>
      <c r="C132" s="27" t="s">
        <v>177</v>
      </c>
      <c r="D132" s="28" t="s">
        <v>48</v>
      </c>
      <c r="E132" s="29" t="s">
        <v>41</v>
      </c>
      <c r="F132" s="29">
        <v>1</v>
      </c>
      <c r="G132" s="31">
        <f t="shared" si="9"/>
        <v>1</v>
      </c>
      <c r="H132" s="33" t="s">
        <v>30</v>
      </c>
    </row>
    <row r="133" spans="1:8" s="32" customFormat="1" ht="38.25" x14ac:dyDescent="0.25">
      <c r="A133" s="29">
        <v>4</v>
      </c>
      <c r="B133" s="26" t="s">
        <v>49</v>
      </c>
      <c r="C133" s="27" t="s">
        <v>178</v>
      </c>
      <c r="D133" s="28" t="s">
        <v>51</v>
      </c>
      <c r="E133" s="29" t="s">
        <v>41</v>
      </c>
      <c r="F133" s="29">
        <v>1</v>
      </c>
      <c r="G133" s="31">
        <f t="shared" si="9"/>
        <v>1</v>
      </c>
      <c r="H133" s="33" t="s">
        <v>30</v>
      </c>
    </row>
    <row r="134" spans="1:8" s="32" customFormat="1" ht="51" x14ac:dyDescent="0.25">
      <c r="A134" s="29">
        <v>5</v>
      </c>
      <c r="B134" s="26" t="s">
        <v>52</v>
      </c>
      <c r="C134" s="27" t="s">
        <v>179</v>
      </c>
      <c r="D134" s="28" t="s">
        <v>53</v>
      </c>
      <c r="E134" s="29" t="s">
        <v>41</v>
      </c>
      <c r="F134" s="29">
        <v>1</v>
      </c>
      <c r="G134" s="31">
        <f t="shared" si="9"/>
        <v>1</v>
      </c>
      <c r="H134" s="33" t="s">
        <v>30</v>
      </c>
    </row>
    <row r="135" spans="1:8" s="32" customFormat="1" ht="38.25" x14ac:dyDescent="0.25">
      <c r="A135" s="29">
        <v>6</v>
      </c>
      <c r="B135" s="26" t="s">
        <v>54</v>
      </c>
      <c r="C135" s="27" t="s">
        <v>55</v>
      </c>
      <c r="D135" s="28" t="s">
        <v>96</v>
      </c>
      <c r="E135" s="29" t="s">
        <v>41</v>
      </c>
      <c r="F135" s="29">
        <v>1</v>
      </c>
      <c r="G135" s="31">
        <f t="shared" si="9"/>
        <v>1</v>
      </c>
      <c r="H135" s="33" t="s">
        <v>30</v>
      </c>
    </row>
    <row r="136" spans="1:8" s="32" customFormat="1" ht="25.5" x14ac:dyDescent="0.25">
      <c r="A136" s="29">
        <v>7</v>
      </c>
      <c r="B136" s="26" t="s">
        <v>57</v>
      </c>
      <c r="C136" s="27" t="s">
        <v>181</v>
      </c>
      <c r="D136" s="28" t="s">
        <v>58</v>
      </c>
      <c r="E136" s="29" t="s">
        <v>41</v>
      </c>
      <c r="F136" s="29">
        <v>1</v>
      </c>
      <c r="G136" s="31">
        <f t="shared" si="9"/>
        <v>1</v>
      </c>
      <c r="H136" s="33" t="s">
        <v>30</v>
      </c>
    </row>
    <row r="137" spans="1:8" s="32" customFormat="1" ht="25.5" x14ac:dyDescent="0.25">
      <c r="A137" s="29">
        <v>8</v>
      </c>
      <c r="B137" s="26" t="s">
        <v>59</v>
      </c>
      <c r="C137" s="27" t="s">
        <v>182</v>
      </c>
      <c r="D137" s="28" t="s">
        <v>60</v>
      </c>
      <c r="E137" s="29" t="s">
        <v>41</v>
      </c>
      <c r="F137" s="29">
        <v>1</v>
      </c>
      <c r="G137" s="31">
        <f t="shared" si="9"/>
        <v>1</v>
      </c>
      <c r="H137" s="33" t="s">
        <v>30</v>
      </c>
    </row>
    <row r="138" spans="1:8" s="32" customFormat="1" ht="38.25" x14ac:dyDescent="0.25">
      <c r="A138" s="29">
        <v>9</v>
      </c>
      <c r="B138" s="26" t="s">
        <v>61</v>
      </c>
      <c r="C138" s="27" t="s">
        <v>98</v>
      </c>
      <c r="D138" s="28" t="s">
        <v>62</v>
      </c>
      <c r="E138" s="29" t="s">
        <v>41</v>
      </c>
      <c r="F138" s="29">
        <v>1</v>
      </c>
      <c r="G138" s="31">
        <f t="shared" si="9"/>
        <v>1</v>
      </c>
      <c r="H138" s="33" t="s">
        <v>30</v>
      </c>
    </row>
    <row r="139" spans="1:8" s="32" customFormat="1" ht="25.5" x14ac:dyDescent="0.25">
      <c r="A139" s="29">
        <v>10</v>
      </c>
      <c r="B139" s="26" t="s">
        <v>63</v>
      </c>
      <c r="C139" s="27" t="s">
        <v>184</v>
      </c>
      <c r="D139" s="28" t="s">
        <v>64</v>
      </c>
      <c r="E139" s="29" t="s">
        <v>41</v>
      </c>
      <c r="F139" s="29">
        <v>1</v>
      </c>
      <c r="G139" s="31">
        <f t="shared" si="9"/>
        <v>1</v>
      </c>
      <c r="H139" s="33" t="s">
        <v>30</v>
      </c>
    </row>
    <row r="140" spans="1:8" s="32" customFormat="1" ht="38.25" x14ac:dyDescent="0.25">
      <c r="A140" s="29">
        <v>11</v>
      </c>
      <c r="B140" s="26" t="s">
        <v>65</v>
      </c>
      <c r="C140" s="27" t="s">
        <v>185</v>
      </c>
      <c r="D140" s="28" t="s">
        <v>56</v>
      </c>
      <c r="E140" s="29" t="s">
        <v>41</v>
      </c>
      <c r="F140" s="29">
        <v>1</v>
      </c>
      <c r="G140" s="31">
        <f t="shared" si="9"/>
        <v>1</v>
      </c>
      <c r="H140" s="33" t="s">
        <v>30</v>
      </c>
    </row>
    <row r="141" spans="1:8" s="32" customFormat="1" ht="89.25" x14ac:dyDescent="0.25">
      <c r="A141" s="29">
        <v>12</v>
      </c>
      <c r="B141" s="26" t="s">
        <v>66</v>
      </c>
      <c r="C141" s="27" t="s">
        <v>186</v>
      </c>
      <c r="D141" s="28" t="s">
        <v>67</v>
      </c>
      <c r="E141" s="29" t="s">
        <v>41</v>
      </c>
      <c r="F141" s="29">
        <v>1</v>
      </c>
      <c r="G141" s="31">
        <f t="shared" si="9"/>
        <v>1</v>
      </c>
      <c r="H141" s="33" t="s">
        <v>30</v>
      </c>
    </row>
    <row r="142" spans="1:8" s="32" customFormat="1" ht="38.25" x14ac:dyDescent="0.25">
      <c r="A142" s="29">
        <v>13</v>
      </c>
      <c r="B142" s="26" t="s">
        <v>68</v>
      </c>
      <c r="C142" s="27" t="s">
        <v>179</v>
      </c>
      <c r="D142" s="28" t="s">
        <v>69</v>
      </c>
      <c r="E142" s="29" t="s">
        <v>41</v>
      </c>
      <c r="F142" s="29">
        <v>1</v>
      </c>
      <c r="G142" s="31">
        <f t="shared" si="9"/>
        <v>1</v>
      </c>
      <c r="H142" s="33" t="s">
        <v>30</v>
      </c>
    </row>
    <row r="143" spans="1:8" s="32" customFormat="1" ht="25.5" x14ac:dyDescent="0.25">
      <c r="A143" s="29">
        <v>14</v>
      </c>
      <c r="B143" s="26" t="s">
        <v>70</v>
      </c>
      <c r="C143" s="27" t="s">
        <v>187</v>
      </c>
      <c r="D143" s="28" t="s">
        <v>71</v>
      </c>
      <c r="E143" s="29" t="s">
        <v>41</v>
      </c>
      <c r="F143" s="29">
        <v>1</v>
      </c>
      <c r="G143" s="31">
        <f t="shared" si="9"/>
        <v>1</v>
      </c>
      <c r="H143" s="33" t="s">
        <v>30</v>
      </c>
    </row>
    <row r="144" spans="1:8" s="32" customFormat="1" ht="25.5" x14ac:dyDescent="0.25">
      <c r="A144" s="29">
        <v>15</v>
      </c>
      <c r="B144" s="26" t="s">
        <v>72</v>
      </c>
      <c r="C144" s="27" t="s">
        <v>188</v>
      </c>
      <c r="D144" s="28" t="s">
        <v>73</v>
      </c>
      <c r="E144" s="29" t="s">
        <v>41</v>
      </c>
      <c r="F144" s="29">
        <v>1</v>
      </c>
      <c r="G144" s="31">
        <f t="shared" si="9"/>
        <v>1</v>
      </c>
      <c r="H144" s="33" t="s">
        <v>30</v>
      </c>
    </row>
    <row r="145" spans="1:10" s="32" customFormat="1" ht="38.25" x14ac:dyDescent="0.25">
      <c r="A145" s="29">
        <v>16</v>
      </c>
      <c r="B145" s="26" t="s">
        <v>74</v>
      </c>
      <c r="C145" s="27" t="s">
        <v>189</v>
      </c>
      <c r="D145" s="28" t="s">
        <v>75</v>
      </c>
      <c r="E145" s="29" t="s">
        <v>41</v>
      </c>
      <c r="F145" s="29">
        <v>1</v>
      </c>
      <c r="G145" s="31">
        <f t="shared" si="9"/>
        <v>1</v>
      </c>
      <c r="H145" s="33" t="s">
        <v>30</v>
      </c>
    </row>
    <row r="146" spans="1:10" s="32" customFormat="1" ht="25.5" x14ac:dyDescent="0.25">
      <c r="A146" s="29">
        <v>17</v>
      </c>
      <c r="B146" s="26" t="s">
        <v>76</v>
      </c>
      <c r="C146" s="27" t="s">
        <v>190</v>
      </c>
      <c r="D146" s="28" t="s">
        <v>77</v>
      </c>
      <c r="E146" s="29" t="s">
        <v>41</v>
      </c>
      <c r="F146" s="29">
        <v>1</v>
      </c>
      <c r="G146" s="31">
        <f t="shared" si="9"/>
        <v>1</v>
      </c>
      <c r="H146" s="33" t="s">
        <v>30</v>
      </c>
    </row>
    <row r="147" spans="1:10" s="32" customFormat="1" ht="25.5" x14ac:dyDescent="0.25">
      <c r="A147" s="29">
        <v>18</v>
      </c>
      <c r="B147" s="26" t="s">
        <v>78</v>
      </c>
      <c r="C147" s="27" t="s">
        <v>191</v>
      </c>
      <c r="D147" s="28" t="s">
        <v>79</v>
      </c>
      <c r="E147" s="29" t="s">
        <v>41</v>
      </c>
      <c r="F147" s="29">
        <v>1</v>
      </c>
      <c r="G147" s="31">
        <f t="shared" si="9"/>
        <v>1</v>
      </c>
      <c r="H147" s="33" t="s">
        <v>30</v>
      </c>
    </row>
    <row r="148" spans="1:10" s="32" customFormat="1" ht="25.5" x14ac:dyDescent="0.25">
      <c r="A148" s="29">
        <v>19</v>
      </c>
      <c r="B148" s="26" t="s">
        <v>80</v>
      </c>
      <c r="C148" s="34" t="s">
        <v>192</v>
      </c>
      <c r="D148" s="28" t="s">
        <v>81</v>
      </c>
      <c r="E148" s="29" t="s">
        <v>41</v>
      </c>
      <c r="F148" s="29">
        <v>1</v>
      </c>
      <c r="G148" s="31">
        <f t="shared" si="9"/>
        <v>1</v>
      </c>
      <c r="H148" s="33" t="s">
        <v>30</v>
      </c>
    </row>
    <row r="149" spans="1:10" s="32" customFormat="1" ht="25.5" x14ac:dyDescent="0.25">
      <c r="A149" s="29">
        <v>20</v>
      </c>
      <c r="B149" s="26" t="s">
        <v>82</v>
      </c>
      <c r="C149" s="27" t="s">
        <v>193</v>
      </c>
      <c r="D149" s="28" t="s">
        <v>83</v>
      </c>
      <c r="E149" s="29" t="s">
        <v>41</v>
      </c>
      <c r="F149" s="29">
        <v>1</v>
      </c>
      <c r="G149" s="31">
        <f t="shared" si="9"/>
        <v>1</v>
      </c>
      <c r="H149" s="33" t="s">
        <v>30</v>
      </c>
    </row>
    <row r="150" spans="1:10" s="32" customFormat="1" ht="25.5" x14ac:dyDescent="0.25">
      <c r="A150" s="29">
        <v>21</v>
      </c>
      <c r="B150" s="26" t="s">
        <v>84</v>
      </c>
      <c r="C150" s="27" t="s">
        <v>217</v>
      </c>
      <c r="D150" s="28" t="s">
        <v>85</v>
      </c>
      <c r="E150" s="29" t="s">
        <v>41</v>
      </c>
      <c r="F150" s="29">
        <v>1</v>
      </c>
      <c r="G150" s="31">
        <f t="shared" si="9"/>
        <v>1</v>
      </c>
      <c r="H150" s="33" t="s">
        <v>30</v>
      </c>
    </row>
    <row r="151" spans="1:10" s="32" customFormat="1" ht="25.5" x14ac:dyDescent="0.25">
      <c r="A151" s="29">
        <v>22</v>
      </c>
      <c r="B151" s="35" t="s">
        <v>99</v>
      </c>
      <c r="C151" s="27" t="s">
        <v>101</v>
      </c>
      <c r="D151" s="28" t="s">
        <v>100</v>
      </c>
      <c r="E151" s="29" t="s">
        <v>41</v>
      </c>
      <c r="F151" s="29">
        <v>1</v>
      </c>
      <c r="G151" s="31">
        <f t="shared" si="9"/>
        <v>1</v>
      </c>
      <c r="H151" s="15" t="s">
        <v>34</v>
      </c>
    </row>
    <row r="152" spans="1:10" s="32" customFormat="1" x14ac:dyDescent="0.25">
      <c r="A152" s="40" t="s">
        <v>86</v>
      </c>
      <c r="B152" s="41"/>
      <c r="C152" s="41"/>
      <c r="D152" s="41"/>
      <c r="E152" s="41"/>
      <c r="F152" s="41"/>
      <c r="G152" s="42"/>
      <c r="H152" s="42"/>
    </row>
    <row r="153" spans="1:10" s="24" customFormat="1" ht="25.5" x14ac:dyDescent="0.25">
      <c r="A153" s="12" t="s">
        <v>5</v>
      </c>
      <c r="B153" s="12" t="s">
        <v>6</v>
      </c>
      <c r="C153" s="13" t="s">
        <v>7</v>
      </c>
      <c r="D153" s="13" t="s">
        <v>8</v>
      </c>
      <c r="E153" s="12" t="s">
        <v>9</v>
      </c>
      <c r="F153" s="12" t="s">
        <v>10</v>
      </c>
      <c r="G153" s="30" t="s">
        <v>29</v>
      </c>
      <c r="H153" s="12" t="s">
        <v>11</v>
      </c>
    </row>
    <row r="154" spans="1:10" s="32" customFormat="1" ht="12.75" x14ac:dyDescent="0.25">
      <c r="A154" s="29">
        <v>1</v>
      </c>
      <c r="B154" s="26" t="s">
        <v>87</v>
      </c>
      <c r="C154" s="37" t="s">
        <v>239</v>
      </c>
      <c r="D154" s="28"/>
      <c r="E154" s="29" t="s">
        <v>28</v>
      </c>
      <c r="F154" s="29">
        <v>1</v>
      </c>
      <c r="G154" s="31">
        <f t="shared" ref="G154:G155" si="10">F154</f>
        <v>1</v>
      </c>
      <c r="H154" s="33" t="s">
        <v>30</v>
      </c>
    </row>
    <row r="155" spans="1:10" s="32" customFormat="1" ht="12.75" x14ac:dyDescent="0.25">
      <c r="A155" s="29">
        <v>2</v>
      </c>
      <c r="B155" s="26" t="s">
        <v>88</v>
      </c>
      <c r="C155" s="37" t="s">
        <v>231</v>
      </c>
      <c r="D155" s="28"/>
      <c r="E155" s="29" t="s">
        <v>28</v>
      </c>
      <c r="F155" s="29">
        <v>3</v>
      </c>
      <c r="G155" s="31">
        <f t="shared" si="10"/>
        <v>3</v>
      </c>
      <c r="H155" s="33" t="s">
        <v>30</v>
      </c>
    </row>
    <row r="156" spans="1:10" s="32" customFormat="1" x14ac:dyDescent="0.25">
      <c r="A156" s="40" t="s">
        <v>12</v>
      </c>
      <c r="B156" s="41"/>
      <c r="C156" s="41"/>
      <c r="D156" s="41"/>
      <c r="E156" s="41"/>
      <c r="F156" s="41"/>
      <c r="G156" s="42"/>
      <c r="H156" s="42"/>
    </row>
    <row r="157" spans="1:10" s="24" customFormat="1" ht="25.5" x14ac:dyDescent="0.25">
      <c r="A157" s="12" t="s">
        <v>5</v>
      </c>
      <c r="B157" s="12" t="s">
        <v>6</v>
      </c>
      <c r="C157" s="13" t="s">
        <v>7</v>
      </c>
      <c r="D157" s="13" t="s">
        <v>8</v>
      </c>
      <c r="E157" s="12" t="s">
        <v>9</v>
      </c>
      <c r="F157" s="12" t="s">
        <v>10</v>
      </c>
      <c r="G157" s="30" t="s">
        <v>29</v>
      </c>
      <c r="H157" s="12" t="s">
        <v>11</v>
      </c>
    </row>
    <row r="158" spans="1:10" s="32" customFormat="1" ht="25.5" x14ac:dyDescent="0.25">
      <c r="A158" s="29">
        <v>1</v>
      </c>
      <c r="B158" s="26" t="s">
        <v>89</v>
      </c>
      <c r="C158" s="27" t="s">
        <v>203</v>
      </c>
      <c r="D158" s="28"/>
      <c r="E158" s="29" t="s">
        <v>28</v>
      </c>
      <c r="F158" s="29">
        <v>3</v>
      </c>
      <c r="G158" s="31">
        <f t="shared" ref="G158:G161" si="11">F158</f>
        <v>3</v>
      </c>
      <c r="H158" s="33" t="s">
        <v>30</v>
      </c>
      <c r="I158" s="32">
        <v>4.5</v>
      </c>
      <c r="J158" s="32">
        <f>I158*G158</f>
        <v>13.5</v>
      </c>
    </row>
    <row r="159" spans="1:10" s="32" customFormat="1" ht="25.5" x14ac:dyDescent="0.25">
      <c r="A159" s="29">
        <v>2</v>
      </c>
      <c r="B159" s="26" t="s">
        <v>90</v>
      </c>
      <c r="C159" s="27" t="s">
        <v>204</v>
      </c>
      <c r="D159" s="28"/>
      <c r="E159" s="29" t="s">
        <v>28</v>
      </c>
      <c r="F159" s="29">
        <v>3</v>
      </c>
      <c r="G159" s="31">
        <f t="shared" si="11"/>
        <v>3</v>
      </c>
      <c r="H159" s="33" t="s">
        <v>30</v>
      </c>
      <c r="I159" s="32">
        <v>4.8</v>
      </c>
      <c r="J159" s="32">
        <f t="shared" ref="J159:J161" si="12">I159*G159</f>
        <v>14.399999999999999</v>
      </c>
    </row>
    <row r="160" spans="1:10" s="32" customFormat="1" ht="12.75" x14ac:dyDescent="0.25">
      <c r="A160" s="29">
        <v>3</v>
      </c>
      <c r="B160" s="26" t="s">
        <v>91</v>
      </c>
      <c r="C160" s="27" t="s">
        <v>205</v>
      </c>
      <c r="D160" s="28"/>
      <c r="E160" s="29" t="s">
        <v>28</v>
      </c>
      <c r="F160" s="29">
        <v>3</v>
      </c>
      <c r="G160" s="31">
        <f t="shared" si="11"/>
        <v>3</v>
      </c>
      <c r="H160" s="33" t="s">
        <v>30</v>
      </c>
      <c r="I160" s="32">
        <v>9</v>
      </c>
      <c r="J160" s="32">
        <f t="shared" si="12"/>
        <v>27</v>
      </c>
    </row>
    <row r="161" spans="1:10" s="32" customFormat="1" ht="25.5" x14ac:dyDescent="0.25">
      <c r="A161" s="29">
        <v>4</v>
      </c>
      <c r="B161" s="26" t="s">
        <v>92</v>
      </c>
      <c r="C161" s="27" t="s">
        <v>195</v>
      </c>
      <c r="D161" s="28"/>
      <c r="E161" s="29" t="s">
        <v>28</v>
      </c>
      <c r="F161" s="29">
        <v>1</v>
      </c>
      <c r="G161" s="31">
        <f t="shared" si="11"/>
        <v>1</v>
      </c>
      <c r="H161" s="33" t="s">
        <v>30</v>
      </c>
      <c r="I161" s="32">
        <v>11.92</v>
      </c>
      <c r="J161" s="32">
        <f t="shared" si="12"/>
        <v>11.92</v>
      </c>
    </row>
    <row r="162" spans="1:10" s="24" customFormat="1" x14ac:dyDescent="0.25">
      <c r="A162" s="10"/>
      <c r="B162" s="19"/>
      <c r="C162" s="19"/>
      <c r="D162" s="19"/>
      <c r="E162" s="10"/>
      <c r="F162" s="10"/>
      <c r="G162" s="10"/>
      <c r="H162" s="10"/>
    </row>
    <row r="163" spans="1:10" s="24" customFormat="1" ht="30" customHeight="1" x14ac:dyDescent="0.25">
      <c r="A163" s="43" t="s">
        <v>130</v>
      </c>
      <c r="B163" s="41"/>
      <c r="C163" s="41"/>
      <c r="D163" s="41"/>
      <c r="E163" s="41"/>
      <c r="F163" s="44"/>
      <c r="G163" s="46" t="s">
        <v>14</v>
      </c>
      <c r="H163" s="48"/>
    </row>
    <row r="164" spans="1:10" s="24" customFormat="1" x14ac:dyDescent="0.25">
      <c r="A164" s="40" t="s">
        <v>38</v>
      </c>
      <c r="B164" s="41"/>
      <c r="C164" s="41"/>
      <c r="D164" s="41"/>
      <c r="E164" s="41"/>
      <c r="F164" s="41"/>
      <c r="G164" s="42"/>
      <c r="H164" s="42"/>
    </row>
    <row r="165" spans="1:10" s="24" customFormat="1" ht="25.5" x14ac:dyDescent="0.25">
      <c r="A165" s="12" t="s">
        <v>5</v>
      </c>
      <c r="B165" s="12" t="s">
        <v>6</v>
      </c>
      <c r="C165" s="13" t="s">
        <v>7</v>
      </c>
      <c r="D165" s="13" t="s">
        <v>8</v>
      </c>
      <c r="E165" s="12" t="s">
        <v>9</v>
      </c>
      <c r="F165" s="12" t="s">
        <v>10</v>
      </c>
      <c r="G165" s="30" t="s">
        <v>29</v>
      </c>
      <c r="H165" s="12" t="s">
        <v>11</v>
      </c>
    </row>
    <row r="166" spans="1:10" s="32" customFormat="1" ht="140.25" x14ac:dyDescent="0.25">
      <c r="A166" s="29">
        <v>1</v>
      </c>
      <c r="B166" s="26" t="s">
        <v>131</v>
      </c>
      <c r="C166" s="27" t="s">
        <v>221</v>
      </c>
      <c r="D166" s="28" t="s">
        <v>132</v>
      </c>
      <c r="E166" s="29" t="s">
        <v>28</v>
      </c>
      <c r="F166" s="29">
        <v>1</v>
      </c>
      <c r="G166" s="31">
        <f t="shared" ref="G166:G175" si="13">F166</f>
        <v>1</v>
      </c>
      <c r="H166" s="33" t="s">
        <v>30</v>
      </c>
    </row>
    <row r="167" spans="1:10" s="32" customFormat="1" ht="12.75" x14ac:dyDescent="0.25">
      <c r="A167" s="29">
        <v>2</v>
      </c>
      <c r="B167" s="26" t="s">
        <v>20</v>
      </c>
      <c r="C167" s="27" t="s">
        <v>222</v>
      </c>
      <c r="D167" s="28"/>
      <c r="E167" s="29" t="s">
        <v>28</v>
      </c>
      <c r="F167" s="29">
        <v>1</v>
      </c>
      <c r="G167" s="31">
        <f t="shared" si="13"/>
        <v>1</v>
      </c>
      <c r="H167" s="33" t="s">
        <v>30</v>
      </c>
    </row>
    <row r="168" spans="1:10" s="32" customFormat="1" ht="25.5" x14ac:dyDescent="0.25">
      <c r="A168" s="29">
        <v>3</v>
      </c>
      <c r="B168" s="26" t="s">
        <v>21</v>
      </c>
      <c r="C168" s="28" t="s">
        <v>218</v>
      </c>
      <c r="D168" s="28" t="s">
        <v>25</v>
      </c>
      <c r="E168" s="29" t="s">
        <v>28</v>
      </c>
      <c r="F168" s="29">
        <v>1</v>
      </c>
      <c r="G168" s="31">
        <f t="shared" si="13"/>
        <v>1</v>
      </c>
      <c r="H168" s="33" t="s">
        <v>30</v>
      </c>
    </row>
    <row r="169" spans="1:10" s="32" customFormat="1" ht="25.5" x14ac:dyDescent="0.25">
      <c r="A169" s="29">
        <v>4</v>
      </c>
      <c r="B169" s="26" t="s">
        <v>133</v>
      </c>
      <c r="C169" s="28" t="s">
        <v>219</v>
      </c>
      <c r="D169" s="28" t="s">
        <v>134</v>
      </c>
      <c r="E169" s="29" t="s">
        <v>28</v>
      </c>
      <c r="F169" s="29">
        <v>1</v>
      </c>
      <c r="G169" s="31">
        <f t="shared" si="13"/>
        <v>1</v>
      </c>
      <c r="H169" s="33" t="s">
        <v>30</v>
      </c>
    </row>
    <row r="170" spans="1:10" s="32" customFormat="1" ht="25.5" x14ac:dyDescent="0.25">
      <c r="A170" s="29">
        <v>5</v>
      </c>
      <c r="B170" s="26" t="s">
        <v>23</v>
      </c>
      <c r="C170" s="27" t="s">
        <v>220</v>
      </c>
      <c r="D170" s="28" t="s">
        <v>26</v>
      </c>
      <c r="E170" s="29" t="s">
        <v>28</v>
      </c>
      <c r="F170" s="29">
        <v>1</v>
      </c>
      <c r="G170" s="31">
        <f t="shared" si="13"/>
        <v>1</v>
      </c>
      <c r="H170" s="33" t="s">
        <v>30</v>
      </c>
    </row>
    <row r="171" spans="1:10" s="32" customFormat="1" ht="12.75" x14ac:dyDescent="0.25">
      <c r="A171" s="29">
        <v>6</v>
      </c>
      <c r="B171" s="26" t="s">
        <v>24</v>
      </c>
      <c r="C171" s="27" t="s">
        <v>223</v>
      </c>
      <c r="D171" s="28" t="s">
        <v>27</v>
      </c>
      <c r="E171" s="29" t="s">
        <v>28</v>
      </c>
      <c r="F171" s="29">
        <v>1</v>
      </c>
      <c r="G171" s="31">
        <f t="shared" si="13"/>
        <v>1</v>
      </c>
      <c r="H171" s="33" t="s">
        <v>30</v>
      </c>
    </row>
    <row r="172" spans="1:10" s="24" customFormat="1" ht="25.5" x14ac:dyDescent="0.25">
      <c r="A172" s="29">
        <v>7</v>
      </c>
      <c r="B172" s="26" t="s">
        <v>31</v>
      </c>
      <c r="C172" s="27" t="s">
        <v>32</v>
      </c>
      <c r="D172" s="28" t="s">
        <v>33</v>
      </c>
      <c r="E172" s="29" t="s">
        <v>28</v>
      </c>
      <c r="F172" s="29">
        <v>2</v>
      </c>
      <c r="G172" s="31">
        <f t="shared" si="13"/>
        <v>2</v>
      </c>
      <c r="H172" s="15" t="s">
        <v>34</v>
      </c>
    </row>
    <row r="173" spans="1:10" s="24" customFormat="1" x14ac:dyDescent="0.25">
      <c r="A173" s="29">
        <v>8</v>
      </c>
      <c r="B173" s="26" t="s">
        <v>35</v>
      </c>
      <c r="C173" s="27" t="s">
        <v>36</v>
      </c>
      <c r="D173" s="28" t="s">
        <v>37</v>
      </c>
      <c r="E173" s="29" t="s">
        <v>28</v>
      </c>
      <c r="F173" s="29">
        <v>1</v>
      </c>
      <c r="G173" s="31">
        <f t="shared" si="13"/>
        <v>1</v>
      </c>
      <c r="H173" s="15" t="s">
        <v>34</v>
      </c>
    </row>
    <row r="174" spans="1:10" s="32" customFormat="1" ht="12.75" x14ac:dyDescent="0.25">
      <c r="A174" s="29">
        <v>9</v>
      </c>
      <c r="B174" s="26" t="s">
        <v>135</v>
      </c>
      <c r="C174" s="27" t="s">
        <v>22</v>
      </c>
      <c r="D174" s="28" t="s">
        <v>167</v>
      </c>
      <c r="E174" s="29" t="s">
        <v>28</v>
      </c>
      <c r="F174" s="29">
        <v>1</v>
      </c>
      <c r="G174" s="31">
        <f t="shared" si="13"/>
        <v>1</v>
      </c>
      <c r="H174" s="33" t="s">
        <v>30</v>
      </c>
    </row>
    <row r="175" spans="1:10" s="32" customFormat="1" ht="51" x14ac:dyDescent="0.25">
      <c r="A175" s="29">
        <v>10</v>
      </c>
      <c r="B175" s="26" t="s">
        <v>136</v>
      </c>
      <c r="C175" s="27" t="s">
        <v>137</v>
      </c>
      <c r="D175" s="28" t="s">
        <v>138</v>
      </c>
      <c r="E175" s="29" t="s">
        <v>28</v>
      </c>
      <c r="F175" s="29">
        <v>2</v>
      </c>
      <c r="G175" s="31">
        <f t="shared" si="13"/>
        <v>2</v>
      </c>
      <c r="H175" s="33" t="s">
        <v>30</v>
      </c>
    </row>
    <row r="176" spans="1:10" s="32" customFormat="1" x14ac:dyDescent="0.25">
      <c r="A176" s="40" t="s">
        <v>39</v>
      </c>
      <c r="B176" s="41"/>
      <c r="C176" s="41"/>
      <c r="D176" s="41"/>
      <c r="E176" s="41"/>
      <c r="F176" s="41"/>
      <c r="G176" s="42"/>
      <c r="H176" s="42"/>
    </row>
    <row r="177" spans="1:8" s="24" customFormat="1" ht="25.5" x14ac:dyDescent="0.25">
      <c r="A177" s="12" t="s">
        <v>5</v>
      </c>
      <c r="B177" s="12" t="s">
        <v>6</v>
      </c>
      <c r="C177" s="13" t="s">
        <v>7</v>
      </c>
      <c r="D177" s="13" t="s">
        <v>8</v>
      </c>
      <c r="E177" s="12" t="s">
        <v>9</v>
      </c>
      <c r="F177" s="12" t="s">
        <v>10</v>
      </c>
      <c r="G177" s="30" t="s">
        <v>29</v>
      </c>
      <c r="H177" s="12" t="s">
        <v>11</v>
      </c>
    </row>
    <row r="178" spans="1:8" s="32" customFormat="1" ht="38.25" x14ac:dyDescent="0.25">
      <c r="A178" s="29">
        <v>1</v>
      </c>
      <c r="B178" s="26" t="s">
        <v>139</v>
      </c>
      <c r="C178" s="27" t="s">
        <v>224</v>
      </c>
      <c r="D178" s="28" t="s">
        <v>140</v>
      </c>
      <c r="E178" s="29" t="s">
        <v>41</v>
      </c>
      <c r="F178" s="29">
        <v>1</v>
      </c>
      <c r="G178" s="31">
        <f t="shared" ref="G178:G181" si="14">F178</f>
        <v>1</v>
      </c>
      <c r="H178" s="33" t="s">
        <v>30</v>
      </c>
    </row>
    <row r="179" spans="1:8" s="32" customFormat="1" ht="25.5" x14ac:dyDescent="0.25">
      <c r="A179" s="29">
        <v>2</v>
      </c>
      <c r="B179" s="26" t="s">
        <v>141</v>
      </c>
      <c r="C179" s="27" t="s">
        <v>142</v>
      </c>
      <c r="D179" s="28" t="s">
        <v>143</v>
      </c>
      <c r="E179" s="29" t="s">
        <v>41</v>
      </c>
      <c r="F179" s="29">
        <v>1</v>
      </c>
      <c r="G179" s="31">
        <f t="shared" si="14"/>
        <v>1</v>
      </c>
      <c r="H179" s="33" t="s">
        <v>30</v>
      </c>
    </row>
    <row r="180" spans="1:8" s="32" customFormat="1" ht="25.5" x14ac:dyDescent="0.25">
      <c r="A180" s="29">
        <v>3</v>
      </c>
      <c r="B180" s="26" t="s">
        <v>144</v>
      </c>
      <c r="C180" s="27" t="s">
        <v>155</v>
      </c>
      <c r="D180" s="28" t="s">
        <v>145</v>
      </c>
      <c r="E180" s="29" t="s">
        <v>41</v>
      </c>
      <c r="F180" s="29">
        <v>1</v>
      </c>
      <c r="G180" s="31">
        <f t="shared" si="14"/>
        <v>1</v>
      </c>
      <c r="H180" s="33" t="s">
        <v>30</v>
      </c>
    </row>
    <row r="181" spans="1:8" s="32" customFormat="1" ht="51" x14ac:dyDescent="0.25">
      <c r="A181" s="29">
        <v>4</v>
      </c>
      <c r="B181" s="26" t="s">
        <v>63</v>
      </c>
      <c r="C181" s="27" t="s">
        <v>146</v>
      </c>
      <c r="D181" s="28" t="s">
        <v>64</v>
      </c>
      <c r="E181" s="29" t="s">
        <v>41</v>
      </c>
      <c r="F181" s="29">
        <v>1</v>
      </c>
      <c r="G181" s="31">
        <f t="shared" si="14"/>
        <v>1</v>
      </c>
      <c r="H181" s="33" t="s">
        <v>30</v>
      </c>
    </row>
    <row r="182" spans="1:8" s="32" customFormat="1" x14ac:dyDescent="0.25">
      <c r="A182" s="40" t="s">
        <v>86</v>
      </c>
      <c r="B182" s="41"/>
      <c r="C182" s="41"/>
      <c r="D182" s="41"/>
      <c r="E182" s="41"/>
      <c r="F182" s="41"/>
      <c r="G182" s="42"/>
      <c r="H182" s="42"/>
    </row>
    <row r="183" spans="1:8" s="24" customFormat="1" ht="25.5" x14ac:dyDescent="0.25">
      <c r="A183" s="12" t="s">
        <v>5</v>
      </c>
      <c r="B183" s="12" t="s">
        <v>6</v>
      </c>
      <c r="C183" s="13" t="s">
        <v>7</v>
      </c>
      <c r="D183" s="13" t="s">
        <v>8</v>
      </c>
      <c r="E183" s="12" t="s">
        <v>9</v>
      </c>
      <c r="F183" s="12" t="s">
        <v>10</v>
      </c>
      <c r="G183" s="30" t="s">
        <v>29</v>
      </c>
      <c r="H183" s="12" t="s">
        <v>11</v>
      </c>
    </row>
    <row r="184" spans="1:8" s="32" customFormat="1" ht="12.75" x14ac:dyDescent="0.25">
      <c r="A184" s="29">
        <v>1</v>
      </c>
      <c r="B184" s="26" t="s">
        <v>87</v>
      </c>
      <c r="C184" s="37" t="s">
        <v>239</v>
      </c>
      <c r="D184" s="28"/>
      <c r="E184" s="29" t="s">
        <v>28</v>
      </c>
      <c r="F184" s="29">
        <v>1</v>
      </c>
      <c r="G184" s="31">
        <f t="shared" ref="G184:G185" si="15">F184</f>
        <v>1</v>
      </c>
      <c r="H184" s="33" t="s">
        <v>30</v>
      </c>
    </row>
    <row r="185" spans="1:8" s="32" customFormat="1" ht="12.75" x14ac:dyDescent="0.25">
      <c r="A185" s="29">
        <v>2</v>
      </c>
      <c r="B185" s="26" t="s">
        <v>88</v>
      </c>
      <c r="C185" s="37" t="s">
        <v>231</v>
      </c>
      <c r="D185" s="28"/>
      <c r="E185" s="29" t="s">
        <v>28</v>
      </c>
      <c r="F185" s="29">
        <v>1</v>
      </c>
      <c r="G185" s="31">
        <f t="shared" si="15"/>
        <v>1</v>
      </c>
      <c r="H185" s="33" t="s">
        <v>30</v>
      </c>
    </row>
    <row r="186" spans="1:8" s="32" customFormat="1" hidden="1" x14ac:dyDescent="0.25">
      <c r="A186" s="40" t="s">
        <v>12</v>
      </c>
      <c r="B186" s="41"/>
      <c r="C186" s="41"/>
      <c r="D186" s="41"/>
      <c r="E186" s="41"/>
      <c r="F186" s="41"/>
      <c r="G186" s="42"/>
      <c r="H186" s="42"/>
    </row>
    <row r="187" spans="1:8" s="24" customFormat="1" ht="25.5" hidden="1" x14ac:dyDescent="0.25">
      <c r="A187" s="12" t="s">
        <v>5</v>
      </c>
      <c r="B187" s="12" t="s">
        <v>6</v>
      </c>
      <c r="C187" s="13" t="s">
        <v>7</v>
      </c>
      <c r="D187" s="13" t="s">
        <v>8</v>
      </c>
      <c r="E187" s="12" t="s">
        <v>9</v>
      </c>
      <c r="F187" s="12" t="s">
        <v>10</v>
      </c>
      <c r="G187" s="30" t="s">
        <v>29</v>
      </c>
      <c r="H187" s="12" t="s">
        <v>11</v>
      </c>
    </row>
    <row r="188" spans="1:8" s="32" customFormat="1" ht="25.5" hidden="1" x14ac:dyDescent="0.25">
      <c r="A188" s="29">
        <v>1</v>
      </c>
      <c r="B188" s="26" t="s">
        <v>147</v>
      </c>
      <c r="C188" s="27" t="s">
        <v>22</v>
      </c>
      <c r="D188" s="28" t="s">
        <v>149</v>
      </c>
      <c r="E188" s="29" t="s">
        <v>148</v>
      </c>
      <c r="F188" s="29">
        <v>1</v>
      </c>
      <c r="G188" s="31">
        <f t="shared" ref="G188" si="16">F188</f>
        <v>1</v>
      </c>
      <c r="H188" s="33" t="s">
        <v>30</v>
      </c>
    </row>
    <row r="189" spans="1:8" s="32" customFormat="1" ht="25.5" hidden="1" x14ac:dyDescent="0.25">
      <c r="A189" s="29">
        <v>2</v>
      </c>
      <c r="B189" s="26" t="s">
        <v>150</v>
      </c>
      <c r="C189" s="27" t="s">
        <v>22</v>
      </c>
      <c r="D189" s="28" t="s">
        <v>149</v>
      </c>
      <c r="E189" s="29" t="s">
        <v>28</v>
      </c>
      <c r="F189" s="29">
        <f>MROUND(($C$7+1)*2+4,10)</f>
        <v>30</v>
      </c>
      <c r="G189" s="31">
        <f t="shared" ref="G189:G192" si="17">F189</f>
        <v>30</v>
      </c>
      <c r="H189" s="33" t="s">
        <v>30</v>
      </c>
    </row>
    <row r="190" spans="1:8" s="32" customFormat="1" ht="25.5" hidden="1" x14ac:dyDescent="0.25">
      <c r="A190" s="29">
        <v>3</v>
      </c>
      <c r="B190" s="26" t="s">
        <v>151</v>
      </c>
      <c r="C190" s="27" t="s">
        <v>22</v>
      </c>
      <c r="D190" s="28" t="s">
        <v>149</v>
      </c>
      <c r="E190" s="29" t="s">
        <v>152</v>
      </c>
      <c r="F190" s="29">
        <f>MROUND(($C$7+1)*2+4,10)</f>
        <v>30</v>
      </c>
      <c r="G190" s="31">
        <f t="shared" si="17"/>
        <v>30</v>
      </c>
      <c r="H190" s="33" t="s">
        <v>30</v>
      </c>
    </row>
    <row r="191" spans="1:8" s="32" customFormat="1" ht="25.5" hidden="1" x14ac:dyDescent="0.25">
      <c r="A191" s="29">
        <v>4</v>
      </c>
      <c r="B191" s="26" t="s">
        <v>153</v>
      </c>
      <c r="C191" s="27" t="s">
        <v>22</v>
      </c>
      <c r="D191" s="28" t="s">
        <v>149</v>
      </c>
      <c r="E191" s="29" t="s">
        <v>152</v>
      </c>
      <c r="F191" s="29">
        <v>4</v>
      </c>
      <c r="G191" s="31">
        <f t="shared" si="17"/>
        <v>4</v>
      </c>
      <c r="H191" s="33" t="s">
        <v>30</v>
      </c>
    </row>
    <row r="192" spans="1:8" s="32" customFormat="1" ht="25.5" hidden="1" x14ac:dyDescent="0.25">
      <c r="A192" s="29">
        <v>5</v>
      </c>
      <c r="B192" s="26" t="s">
        <v>154</v>
      </c>
      <c r="C192" s="27" t="s">
        <v>22</v>
      </c>
      <c r="D192" s="28" t="s">
        <v>149</v>
      </c>
      <c r="E192" s="29" t="s">
        <v>28</v>
      </c>
      <c r="F192" s="29">
        <f>MROUND(($C$7+1)*2+4,10)</f>
        <v>30</v>
      </c>
      <c r="G192" s="31">
        <f t="shared" si="17"/>
        <v>30</v>
      </c>
      <c r="H192" s="33" t="s">
        <v>30</v>
      </c>
    </row>
    <row r="193" spans="1:8" x14ac:dyDescent="0.25">
      <c r="A193" s="10"/>
      <c r="B193" s="19"/>
      <c r="C193" s="19"/>
      <c r="D193" s="19"/>
      <c r="E193" s="10"/>
      <c r="F193" s="10"/>
      <c r="G193" s="10"/>
      <c r="H193" s="10"/>
    </row>
    <row r="194" spans="1:8" x14ac:dyDescent="0.25">
      <c r="A194" s="43" t="s">
        <v>15</v>
      </c>
      <c r="B194" s="41"/>
      <c r="C194" s="41"/>
      <c r="D194" s="41"/>
      <c r="E194" s="41"/>
      <c r="F194" s="44"/>
      <c r="G194" s="46" t="s">
        <v>13</v>
      </c>
      <c r="H194" s="48"/>
    </row>
    <row r="195" spans="1:8" s="24" customFormat="1" x14ac:dyDescent="0.25">
      <c r="A195" s="40" t="s">
        <v>38</v>
      </c>
      <c r="B195" s="41"/>
      <c r="C195" s="41"/>
      <c r="D195" s="41"/>
      <c r="E195" s="41"/>
      <c r="F195" s="41"/>
      <c r="G195" s="42"/>
      <c r="H195" s="42"/>
    </row>
    <row r="196" spans="1:8" s="24" customFormat="1" ht="25.5" x14ac:dyDescent="0.25">
      <c r="A196" s="12" t="s">
        <v>5</v>
      </c>
      <c r="B196" s="12" t="s">
        <v>6</v>
      </c>
      <c r="C196" s="13" t="s">
        <v>7</v>
      </c>
      <c r="D196" s="13" t="s">
        <v>8</v>
      </c>
      <c r="E196" s="12" t="s">
        <v>9</v>
      </c>
      <c r="F196" s="12" t="s">
        <v>10</v>
      </c>
      <c r="G196" s="30" t="s">
        <v>29</v>
      </c>
      <c r="H196" s="12" t="s">
        <v>11</v>
      </c>
    </row>
    <row r="197" spans="1:8" s="32" customFormat="1" ht="150.94999999999999" customHeight="1" x14ac:dyDescent="0.25">
      <c r="A197" s="29">
        <v>1</v>
      </c>
      <c r="B197" s="26" t="s">
        <v>19</v>
      </c>
      <c r="C197" s="37" t="s">
        <v>232</v>
      </c>
      <c r="D197" s="28" t="s">
        <v>102</v>
      </c>
      <c r="E197" s="29" t="s">
        <v>28</v>
      </c>
      <c r="F197" s="29">
        <v>1</v>
      </c>
      <c r="G197" s="31">
        <f>F197</f>
        <v>1</v>
      </c>
      <c r="H197" s="33" t="s">
        <v>30</v>
      </c>
    </row>
    <row r="198" spans="1:8" s="32" customFormat="1" ht="12.75" x14ac:dyDescent="0.25">
      <c r="A198" s="29">
        <v>2</v>
      </c>
      <c r="B198" s="26" t="s">
        <v>20</v>
      </c>
      <c r="C198" s="37" t="s">
        <v>233</v>
      </c>
      <c r="D198" s="28"/>
      <c r="E198" s="29" t="s">
        <v>28</v>
      </c>
      <c r="F198" s="29">
        <v>1</v>
      </c>
      <c r="G198" s="31">
        <f t="shared" ref="G198:G205" si="18">F198</f>
        <v>1</v>
      </c>
      <c r="H198" s="33" t="s">
        <v>30</v>
      </c>
    </row>
    <row r="199" spans="1:8" s="32" customFormat="1" ht="25.5" x14ac:dyDescent="0.25">
      <c r="A199" s="29">
        <v>3</v>
      </c>
      <c r="B199" s="26" t="s">
        <v>21</v>
      </c>
      <c r="C199" s="37" t="s">
        <v>218</v>
      </c>
      <c r="D199" s="28" t="s">
        <v>25</v>
      </c>
      <c r="E199" s="29" t="s">
        <v>28</v>
      </c>
      <c r="F199" s="29">
        <v>1</v>
      </c>
      <c r="G199" s="31">
        <f t="shared" si="18"/>
        <v>1</v>
      </c>
      <c r="H199" s="33" t="s">
        <v>30</v>
      </c>
    </row>
    <row r="200" spans="1:8" s="32" customFormat="1" ht="25.5" x14ac:dyDescent="0.25">
      <c r="A200" s="29">
        <v>4</v>
      </c>
      <c r="B200" s="26" t="s">
        <v>23</v>
      </c>
      <c r="C200" s="37" t="s">
        <v>234</v>
      </c>
      <c r="D200" s="28" t="s">
        <v>26</v>
      </c>
      <c r="E200" s="29" t="s">
        <v>28</v>
      </c>
      <c r="F200" s="29">
        <v>1</v>
      </c>
      <c r="G200" s="31">
        <f t="shared" si="18"/>
        <v>1</v>
      </c>
      <c r="H200" s="33" t="s">
        <v>30</v>
      </c>
    </row>
    <row r="201" spans="1:8" s="32" customFormat="1" ht="12.75" x14ac:dyDescent="0.25">
      <c r="A201" s="29">
        <v>5</v>
      </c>
      <c r="B201" s="26" t="s">
        <v>24</v>
      </c>
      <c r="C201" s="37" t="s">
        <v>235</v>
      </c>
      <c r="D201" s="28" t="s">
        <v>27</v>
      </c>
      <c r="E201" s="29" t="s">
        <v>28</v>
      </c>
      <c r="F201" s="29">
        <v>1</v>
      </c>
      <c r="G201" s="31">
        <f t="shared" si="18"/>
        <v>1</v>
      </c>
      <c r="H201" s="33" t="s">
        <v>30</v>
      </c>
    </row>
    <row r="202" spans="1:8" s="24" customFormat="1" ht="25.5" x14ac:dyDescent="0.25">
      <c r="A202" s="14">
        <v>6</v>
      </c>
      <c r="B202" s="26" t="s">
        <v>31</v>
      </c>
      <c r="C202" s="27" t="s">
        <v>32</v>
      </c>
      <c r="D202" s="28" t="s">
        <v>33</v>
      </c>
      <c r="E202" s="29" t="s">
        <v>28</v>
      </c>
      <c r="F202" s="29">
        <v>2</v>
      </c>
      <c r="G202" s="31">
        <f t="shared" si="18"/>
        <v>2</v>
      </c>
      <c r="H202" s="15" t="s">
        <v>34</v>
      </c>
    </row>
    <row r="203" spans="1:8" s="24" customFormat="1" x14ac:dyDescent="0.25">
      <c r="A203" s="14">
        <v>7</v>
      </c>
      <c r="B203" s="26" t="s">
        <v>35</v>
      </c>
      <c r="C203" s="27" t="s">
        <v>36</v>
      </c>
      <c r="D203" s="28" t="s">
        <v>37</v>
      </c>
      <c r="E203" s="29" t="s">
        <v>28</v>
      </c>
      <c r="F203" s="29">
        <v>1</v>
      </c>
      <c r="G203" s="31">
        <f t="shared" si="18"/>
        <v>1</v>
      </c>
      <c r="H203" s="15" t="s">
        <v>34</v>
      </c>
    </row>
    <row r="204" spans="1:8" s="32" customFormat="1" ht="12.75" x14ac:dyDescent="0.25">
      <c r="A204" s="14">
        <v>8</v>
      </c>
      <c r="B204" s="26" t="s">
        <v>156</v>
      </c>
      <c r="C204" s="27" t="s">
        <v>240</v>
      </c>
      <c r="D204" s="28" t="s">
        <v>158</v>
      </c>
      <c r="E204" s="29" t="s">
        <v>28</v>
      </c>
      <c r="F204" s="29">
        <v>1</v>
      </c>
      <c r="G204" s="31">
        <f t="shared" si="18"/>
        <v>1</v>
      </c>
      <c r="H204" s="33" t="s">
        <v>30</v>
      </c>
    </row>
    <row r="205" spans="1:8" s="32" customFormat="1" ht="25.5" x14ac:dyDescent="0.25">
      <c r="A205" s="14">
        <v>9</v>
      </c>
      <c r="B205" s="26" t="s">
        <v>157</v>
      </c>
      <c r="C205" s="27" t="s">
        <v>22</v>
      </c>
      <c r="D205" s="28" t="s">
        <v>159</v>
      </c>
      <c r="E205" s="29" t="s">
        <v>28</v>
      </c>
      <c r="F205" s="29">
        <v>1</v>
      </c>
      <c r="G205" s="31">
        <f t="shared" si="18"/>
        <v>1</v>
      </c>
      <c r="H205" s="33" t="s">
        <v>30</v>
      </c>
    </row>
    <row r="206" spans="1:8" s="32" customFormat="1" ht="15" customHeight="1" x14ac:dyDescent="0.25">
      <c r="A206" s="40" t="s">
        <v>39</v>
      </c>
      <c r="B206" s="41"/>
      <c r="C206" s="41"/>
      <c r="D206" s="41"/>
      <c r="E206" s="41"/>
      <c r="F206" s="41"/>
      <c r="G206" s="42"/>
      <c r="H206" s="42"/>
    </row>
    <row r="207" spans="1:8" s="24" customFormat="1" ht="25.5" x14ac:dyDescent="0.25">
      <c r="A207" s="12" t="s">
        <v>5</v>
      </c>
      <c r="B207" s="12" t="s">
        <v>6</v>
      </c>
      <c r="C207" s="13" t="s">
        <v>7</v>
      </c>
      <c r="D207" s="13" t="s">
        <v>8</v>
      </c>
      <c r="E207" s="12" t="s">
        <v>9</v>
      </c>
      <c r="F207" s="12" t="s">
        <v>10</v>
      </c>
      <c r="G207" s="30" t="s">
        <v>29</v>
      </c>
      <c r="H207" s="12" t="s">
        <v>11</v>
      </c>
    </row>
    <row r="208" spans="1:8" s="32" customFormat="1" ht="38.25" x14ac:dyDescent="0.25">
      <c r="A208" s="29">
        <v>1</v>
      </c>
      <c r="B208" s="26" t="s">
        <v>40</v>
      </c>
      <c r="C208" s="27" t="s">
        <v>97</v>
      </c>
      <c r="D208" s="28" t="s">
        <v>42</v>
      </c>
      <c r="E208" s="29" t="s">
        <v>41</v>
      </c>
      <c r="F208" s="29">
        <v>1</v>
      </c>
      <c r="G208" s="31">
        <f>F208</f>
        <v>1</v>
      </c>
      <c r="H208" s="33" t="s">
        <v>30</v>
      </c>
    </row>
    <row r="209" spans="1:10" s="32" customFormat="1" ht="25.5" x14ac:dyDescent="0.25">
      <c r="A209" s="29">
        <v>2</v>
      </c>
      <c r="B209" s="26" t="s">
        <v>43</v>
      </c>
      <c r="C209" s="27" t="s">
        <v>44</v>
      </c>
      <c r="D209" s="28" t="s">
        <v>45</v>
      </c>
      <c r="E209" s="29" t="s">
        <v>41</v>
      </c>
      <c r="F209" s="29">
        <v>1</v>
      </c>
      <c r="G209" s="31">
        <f t="shared" ref="G209:G212" si="19">F209</f>
        <v>1</v>
      </c>
      <c r="H209" s="33" t="s">
        <v>30</v>
      </c>
    </row>
    <row r="210" spans="1:10" s="32" customFormat="1" ht="25.5" x14ac:dyDescent="0.25">
      <c r="A210" s="29">
        <v>3</v>
      </c>
      <c r="B210" s="26" t="s">
        <v>46</v>
      </c>
      <c r="C210" s="27" t="s">
        <v>47</v>
      </c>
      <c r="D210" s="28" t="s">
        <v>48</v>
      </c>
      <c r="E210" s="29" t="s">
        <v>41</v>
      </c>
      <c r="F210" s="29">
        <v>1</v>
      </c>
      <c r="G210" s="31">
        <f t="shared" si="19"/>
        <v>1</v>
      </c>
      <c r="H210" s="33" t="s">
        <v>30</v>
      </c>
    </row>
    <row r="211" spans="1:10" s="32" customFormat="1" ht="38.25" x14ac:dyDescent="0.25">
      <c r="A211" s="29">
        <v>4</v>
      </c>
      <c r="B211" s="26" t="s">
        <v>49</v>
      </c>
      <c r="C211" s="27" t="s">
        <v>50</v>
      </c>
      <c r="D211" s="28" t="s">
        <v>51</v>
      </c>
      <c r="E211" s="29" t="s">
        <v>41</v>
      </c>
      <c r="F211" s="29">
        <v>1</v>
      </c>
      <c r="G211" s="31">
        <f t="shared" si="19"/>
        <v>1</v>
      </c>
      <c r="H211" s="33" t="s">
        <v>30</v>
      </c>
    </row>
    <row r="212" spans="1:10" s="32" customFormat="1" ht="25.5" x14ac:dyDescent="0.25">
      <c r="A212" s="29">
        <v>5</v>
      </c>
      <c r="B212" s="26" t="s">
        <v>107</v>
      </c>
      <c r="C212" s="27" t="s">
        <v>108</v>
      </c>
      <c r="D212" s="28" t="s">
        <v>109</v>
      </c>
      <c r="E212" s="29" t="s">
        <v>41</v>
      </c>
      <c r="F212" s="29">
        <v>1</v>
      </c>
      <c r="G212" s="31">
        <f t="shared" si="19"/>
        <v>1</v>
      </c>
      <c r="H212" s="33" t="s">
        <v>30</v>
      </c>
    </row>
    <row r="213" spans="1:10" s="32" customFormat="1" ht="15" customHeight="1" x14ac:dyDescent="0.25">
      <c r="A213" s="40" t="s">
        <v>86</v>
      </c>
      <c r="B213" s="41"/>
      <c r="C213" s="41"/>
      <c r="D213" s="41"/>
      <c r="E213" s="41"/>
      <c r="F213" s="41"/>
      <c r="G213" s="42"/>
      <c r="H213" s="42"/>
    </row>
    <row r="214" spans="1:10" s="24" customFormat="1" ht="25.5" x14ac:dyDescent="0.25">
      <c r="A214" s="12" t="s">
        <v>5</v>
      </c>
      <c r="B214" s="12" t="s">
        <v>6</v>
      </c>
      <c r="C214" s="13" t="s">
        <v>7</v>
      </c>
      <c r="D214" s="13" t="s">
        <v>8</v>
      </c>
      <c r="E214" s="12" t="s">
        <v>9</v>
      </c>
      <c r="F214" s="12" t="s">
        <v>10</v>
      </c>
      <c r="G214" s="30" t="s">
        <v>29</v>
      </c>
      <c r="H214" s="12" t="s">
        <v>11</v>
      </c>
    </row>
    <row r="215" spans="1:10" s="32" customFormat="1" ht="12.75" x14ac:dyDescent="0.25">
      <c r="A215" s="29">
        <v>1</v>
      </c>
      <c r="B215" s="26" t="s">
        <v>87</v>
      </c>
      <c r="C215" s="37" t="s">
        <v>239</v>
      </c>
      <c r="D215" s="27"/>
      <c r="E215" s="29" t="s">
        <v>28</v>
      </c>
      <c r="F215" s="29">
        <v>1</v>
      </c>
      <c r="G215" s="31">
        <f>F215</f>
        <v>1</v>
      </c>
      <c r="H215" s="33" t="s">
        <v>30</v>
      </c>
    </row>
    <row r="216" spans="1:10" s="32" customFormat="1" ht="12.75" x14ac:dyDescent="0.25">
      <c r="A216" s="29">
        <v>2</v>
      </c>
      <c r="B216" s="26" t="s">
        <v>88</v>
      </c>
      <c r="C216" s="37" t="s">
        <v>231</v>
      </c>
      <c r="D216" s="27"/>
      <c r="E216" s="29" t="s">
        <v>28</v>
      </c>
      <c r="F216" s="29">
        <v>1</v>
      </c>
      <c r="G216" s="31">
        <f>F216</f>
        <v>1</v>
      </c>
      <c r="H216" s="33" t="s">
        <v>30</v>
      </c>
    </row>
    <row r="217" spans="1:10" s="32" customFormat="1" x14ac:dyDescent="0.25">
      <c r="A217" s="40" t="s">
        <v>12</v>
      </c>
      <c r="B217" s="41"/>
      <c r="C217" s="41"/>
      <c r="D217" s="41"/>
      <c r="E217" s="41"/>
      <c r="F217" s="41"/>
      <c r="G217" s="42"/>
      <c r="H217" s="42"/>
    </row>
    <row r="218" spans="1:10" s="24" customFormat="1" ht="25.5" x14ac:dyDescent="0.25">
      <c r="A218" s="12" t="s">
        <v>5</v>
      </c>
      <c r="B218" s="12" t="s">
        <v>6</v>
      </c>
      <c r="C218" s="13" t="s">
        <v>7</v>
      </c>
      <c r="D218" s="13" t="s">
        <v>8</v>
      </c>
      <c r="E218" s="12" t="s">
        <v>9</v>
      </c>
      <c r="F218" s="12" t="s">
        <v>10</v>
      </c>
      <c r="G218" s="30" t="s">
        <v>29</v>
      </c>
      <c r="H218" s="12" t="s">
        <v>11</v>
      </c>
    </row>
    <row r="219" spans="1:10" s="32" customFormat="1" ht="25.5" x14ac:dyDescent="0.25">
      <c r="A219" s="29">
        <v>1</v>
      </c>
      <c r="B219" s="26" t="s">
        <v>89</v>
      </c>
      <c r="C219" s="27" t="s">
        <v>203</v>
      </c>
      <c r="D219" s="28"/>
      <c r="E219" s="29" t="s">
        <v>28</v>
      </c>
      <c r="F219" s="29">
        <v>2</v>
      </c>
      <c r="G219" s="31">
        <f t="shared" ref="G219:G223" si="20">F219</f>
        <v>2</v>
      </c>
      <c r="H219" s="33" t="s">
        <v>30</v>
      </c>
      <c r="I219" s="32">
        <v>4.5</v>
      </c>
      <c r="J219" s="32">
        <f>I219*G219</f>
        <v>9</v>
      </c>
    </row>
    <row r="220" spans="1:10" s="32" customFormat="1" ht="25.5" x14ac:dyDescent="0.25">
      <c r="A220" s="29">
        <v>2</v>
      </c>
      <c r="B220" s="26" t="s">
        <v>90</v>
      </c>
      <c r="C220" s="27" t="s">
        <v>204</v>
      </c>
      <c r="D220" s="28"/>
      <c r="E220" s="29" t="s">
        <v>28</v>
      </c>
      <c r="F220" s="29">
        <v>1</v>
      </c>
      <c r="G220" s="31">
        <f t="shared" si="20"/>
        <v>1</v>
      </c>
      <c r="H220" s="33" t="s">
        <v>30</v>
      </c>
      <c r="I220" s="32">
        <v>4.8</v>
      </c>
      <c r="J220" s="32">
        <f t="shared" ref="J220:J223" si="21">I220*G220</f>
        <v>4.8</v>
      </c>
    </row>
    <row r="221" spans="1:10" s="32" customFormat="1" ht="12.75" x14ac:dyDescent="0.25">
      <c r="A221" s="29">
        <v>3</v>
      </c>
      <c r="B221" s="26" t="s">
        <v>91</v>
      </c>
      <c r="C221" s="27" t="s">
        <v>205</v>
      </c>
      <c r="D221" s="28"/>
      <c r="E221" s="29" t="s">
        <v>28</v>
      </c>
      <c r="F221" s="29">
        <v>1</v>
      </c>
      <c r="G221" s="31">
        <f t="shared" si="20"/>
        <v>1</v>
      </c>
      <c r="H221" s="33" t="s">
        <v>30</v>
      </c>
      <c r="I221" s="32">
        <v>9</v>
      </c>
      <c r="J221" s="32">
        <f t="shared" si="21"/>
        <v>9</v>
      </c>
    </row>
    <row r="222" spans="1:10" s="32" customFormat="1" ht="25.5" x14ac:dyDescent="0.25">
      <c r="A222" s="29">
        <v>4</v>
      </c>
      <c r="B222" s="26" t="s">
        <v>92</v>
      </c>
      <c r="C222" s="27" t="s">
        <v>195</v>
      </c>
      <c r="D222" s="28"/>
      <c r="E222" s="29" t="s">
        <v>28</v>
      </c>
      <c r="F222" s="29">
        <v>3</v>
      </c>
      <c r="G222" s="31">
        <f t="shared" si="20"/>
        <v>3</v>
      </c>
      <c r="H222" s="33" t="s">
        <v>30</v>
      </c>
      <c r="I222" s="32">
        <v>11.92</v>
      </c>
      <c r="J222" s="32">
        <f t="shared" si="21"/>
        <v>35.76</v>
      </c>
    </row>
    <row r="223" spans="1:10" s="32" customFormat="1" ht="25.5" x14ac:dyDescent="0.25">
      <c r="A223" s="29">
        <v>5</v>
      </c>
      <c r="B223" s="26" t="s">
        <v>93</v>
      </c>
      <c r="C223" s="27" t="s">
        <v>206</v>
      </c>
      <c r="D223" s="28"/>
      <c r="E223" s="29" t="s">
        <v>94</v>
      </c>
      <c r="F223" s="29">
        <v>1</v>
      </c>
      <c r="G223" s="31">
        <f t="shared" si="20"/>
        <v>1</v>
      </c>
      <c r="H223" s="33" t="s">
        <v>30</v>
      </c>
      <c r="I223" s="32">
        <v>274.18</v>
      </c>
      <c r="J223" s="32">
        <f t="shared" si="21"/>
        <v>274.18</v>
      </c>
    </row>
    <row r="224" spans="1:10" s="24" customFormat="1" x14ac:dyDescent="0.25">
      <c r="A224" s="10"/>
      <c r="B224" s="21"/>
      <c r="C224" s="11"/>
      <c r="D224" s="11"/>
      <c r="E224" s="11"/>
      <c r="F224" s="11"/>
      <c r="G224" s="11"/>
      <c r="H224" s="11"/>
    </row>
    <row r="225" spans="1:10" s="24" customFormat="1" ht="42" customHeight="1" x14ac:dyDescent="0.25">
      <c r="A225" s="46" t="s">
        <v>16</v>
      </c>
      <c r="B225" s="47"/>
      <c r="C225" s="47"/>
      <c r="D225" s="47"/>
      <c r="E225" s="47"/>
      <c r="F225" s="48"/>
      <c r="G225" s="23"/>
      <c r="H225" s="22" t="s">
        <v>14</v>
      </c>
    </row>
    <row r="226" spans="1:10" ht="25.5" x14ac:dyDescent="0.25">
      <c r="A226" s="12" t="s">
        <v>5</v>
      </c>
      <c r="B226" s="12" t="s">
        <v>6</v>
      </c>
      <c r="C226" s="13" t="s">
        <v>7</v>
      </c>
      <c r="D226" s="13" t="s">
        <v>8</v>
      </c>
      <c r="E226" s="12" t="s">
        <v>9</v>
      </c>
      <c r="F226" s="12" t="s">
        <v>10</v>
      </c>
      <c r="G226" s="30" t="s">
        <v>29</v>
      </c>
      <c r="H226" s="12" t="s">
        <v>11</v>
      </c>
    </row>
    <row r="227" spans="1:10" x14ac:dyDescent="0.25">
      <c r="A227" s="16">
        <v>1</v>
      </c>
      <c r="B227" s="26" t="s">
        <v>160</v>
      </c>
      <c r="C227" s="27" t="s">
        <v>161</v>
      </c>
      <c r="D227" s="20"/>
      <c r="E227" s="20"/>
      <c r="F227" s="20"/>
      <c r="G227" s="31"/>
      <c r="H227" s="33" t="s">
        <v>30</v>
      </c>
    </row>
    <row r="228" spans="1:10" ht="25.5" x14ac:dyDescent="0.25">
      <c r="A228" s="16">
        <v>2</v>
      </c>
      <c r="B228" s="26" t="s">
        <v>168</v>
      </c>
      <c r="C228" s="27" t="s">
        <v>162</v>
      </c>
      <c r="D228" s="28" t="s">
        <v>165</v>
      </c>
      <c r="E228" s="20"/>
      <c r="F228" s="20"/>
      <c r="G228" s="31"/>
      <c r="H228" s="33" t="s">
        <v>30</v>
      </c>
    </row>
    <row r="229" spans="1:10" ht="25.5" x14ac:dyDescent="0.25">
      <c r="A229" s="16">
        <v>3</v>
      </c>
      <c r="B229" s="26" t="s">
        <v>169</v>
      </c>
      <c r="C229" s="27" t="s">
        <v>163</v>
      </c>
      <c r="D229" s="20"/>
      <c r="E229" s="20"/>
      <c r="F229" s="20"/>
      <c r="G229" s="31"/>
      <c r="H229" s="33" t="s">
        <v>30</v>
      </c>
    </row>
    <row r="230" spans="1:10" s="24" customFormat="1" ht="25.5" x14ac:dyDescent="0.25">
      <c r="A230" s="16">
        <v>4</v>
      </c>
      <c r="B230" s="26" t="s">
        <v>164</v>
      </c>
      <c r="C230" s="27" t="s">
        <v>216</v>
      </c>
      <c r="D230" s="20"/>
      <c r="E230" s="20"/>
      <c r="F230" s="20"/>
      <c r="G230" s="31">
        <v>2</v>
      </c>
      <c r="H230" s="33" t="s">
        <v>30</v>
      </c>
    </row>
    <row r="231" spans="1:10" x14ac:dyDescent="0.25">
      <c r="J231">
        <f>SUM(J2:J230)</f>
        <v>3147.5200000000009</v>
      </c>
    </row>
  </sheetData>
  <mergeCells count="38">
    <mergeCell ref="A182:H182"/>
    <mergeCell ref="A186:H186"/>
    <mergeCell ref="A93:F93"/>
    <mergeCell ref="G93:H93"/>
    <mergeCell ref="A94:H94"/>
    <mergeCell ref="A106:H106"/>
    <mergeCell ref="A113:H113"/>
    <mergeCell ref="A118:F118"/>
    <mergeCell ref="A80:H80"/>
    <mergeCell ref="A68:H68"/>
    <mergeCell ref="A75:H75"/>
    <mergeCell ref="A48:H48"/>
    <mergeCell ref="G10:H10"/>
    <mergeCell ref="G56:H56"/>
    <mergeCell ref="A10:F10"/>
    <mergeCell ref="A11:H11"/>
    <mergeCell ref="A194:F194"/>
    <mergeCell ref="A195:H195"/>
    <mergeCell ref="A225:F225"/>
    <mergeCell ref="G118:H118"/>
    <mergeCell ref="G194:H194"/>
    <mergeCell ref="A119:H119"/>
    <mergeCell ref="A128:H128"/>
    <mergeCell ref="A152:H152"/>
    <mergeCell ref="A156:H156"/>
    <mergeCell ref="A217:H217"/>
    <mergeCell ref="A163:F163"/>
    <mergeCell ref="G163:H163"/>
    <mergeCell ref="A206:H206"/>
    <mergeCell ref="A213:H213"/>
    <mergeCell ref="A164:H164"/>
    <mergeCell ref="A176:H176"/>
    <mergeCell ref="A1:H1"/>
    <mergeCell ref="A57:H57"/>
    <mergeCell ref="A56:F56"/>
    <mergeCell ref="B2:C2"/>
    <mergeCell ref="A20:H20"/>
    <mergeCell ref="A44:H44"/>
  </mergeCells>
  <pageMargins left="0.23622047244094491" right="0.23622047244094491" top="0.15748031496062992" bottom="0.39370078740157483" header="0.31496062992125984" footer="0.31496062992125984"/>
  <pageSetup paperSize="9" scale="41" fitToHeight="0" orientation="portrait" r:id="rId1"/>
  <headerFooter>
    <oddFooter>&amp;LДиректор ГБПОУ "БПТ"                                                                    А.Р.Бариева</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competitors</vt:lpstr>
      <vt:lpstr>experts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PANDA</cp:lastModifiedBy>
  <cp:lastPrinted>2020-10-13T11:49:38Z</cp:lastPrinted>
  <dcterms:created xsi:type="dcterms:W3CDTF">2006-09-16T00:00:00Z</dcterms:created>
  <dcterms:modified xsi:type="dcterms:W3CDTF">2020-10-13T11:54:46Z</dcterms:modified>
</cp:coreProperties>
</file>